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1720" windowHeight="12570" activeTab="0"/>
  </bookViews>
  <sheets>
    <sheet name="様式１" sheetId="1" r:id="rId1"/>
    <sheet name="様式２" sheetId="2" r:id="rId2"/>
    <sheet name="様式３" sheetId="3" r:id="rId3"/>
    <sheet name="様式４" sheetId="4" r:id="rId4"/>
    <sheet name="科目区分一覧" sheetId="5" r:id="rId5"/>
    <sheet name="交付金・分担金一覧" sheetId="6" r:id="rId6"/>
  </sheets>
  <definedNames>
    <definedName name="_xlfn.IFERROR" hidden="1">#NAME?</definedName>
    <definedName name="_xlnm.Print_Area" localSheetId="5">'交付金・分担金一覧'!$A$1:$F$56</definedName>
  </definedNames>
  <calcPr fullCalcOnLoad="1"/>
</workbook>
</file>

<file path=xl/sharedStrings.xml><?xml version="1.0" encoding="utf-8"?>
<sst xmlns="http://schemas.openxmlformats.org/spreadsheetml/2006/main" count="337" uniqueCount="198">
  <si>
    <t>事業交付金</t>
  </si>
  <si>
    <t>会費</t>
  </si>
  <si>
    <t>寄付金</t>
  </si>
  <si>
    <t>負担金</t>
  </si>
  <si>
    <t>負担金・交付金</t>
  </si>
  <si>
    <t>報償費</t>
  </si>
  <si>
    <t>備品購入費</t>
  </si>
  <si>
    <t>消耗品費</t>
  </si>
  <si>
    <t>旅費</t>
  </si>
  <si>
    <t>印刷製本費</t>
  </si>
  <si>
    <t>前年度繰越金</t>
  </si>
  <si>
    <t>大会参加費</t>
  </si>
  <si>
    <t>雑収入</t>
  </si>
  <si>
    <t>手数料</t>
  </si>
  <si>
    <t>通信運搬費</t>
  </si>
  <si>
    <t>保険料</t>
  </si>
  <si>
    <t>使用料及び賃貸料</t>
  </si>
  <si>
    <t>協会・連盟</t>
  </si>
  <si>
    <t>円　　＝</t>
  </si>
  <si>
    <t>円</t>
  </si>
  <si>
    <t>会長名</t>
  </si>
  <si>
    <t>記載者 職・氏名</t>
  </si>
  <si>
    <t>記載者 連絡先</t>
  </si>
  <si>
    <t>※日中連絡の取れる電話番号</t>
  </si>
  <si>
    <t>金額（円）</t>
  </si>
  <si>
    <t>科　　目</t>
  </si>
  <si>
    <r>
      <t>説　　明　</t>
    </r>
    <r>
      <rPr>
        <sz val="9"/>
        <color indexed="8"/>
        <rFont val="ＭＳ Ｐ明朝"/>
        <family val="1"/>
      </rPr>
      <t>（主なものを記載してください）</t>
    </r>
  </si>
  <si>
    <t>-　　　　   　-</t>
  </si>
  <si>
    <t>船橋市</t>
  </si>
  <si>
    <t>収入の部</t>
  </si>
  <si>
    <t>支出の部</t>
  </si>
  <si>
    <t>計</t>
  </si>
  <si>
    <t>船橋市スポーツ協会からの加盟団体交付金</t>
  </si>
  <si>
    <t>慶弔費</t>
  </si>
  <si>
    <t>雑費</t>
  </si>
  <si>
    <t>食糧費</t>
  </si>
  <si>
    <t>令和３年度　加盟団体　収支決算書</t>
  </si>
  <si>
    <t>【様式１】</t>
  </si>
  <si>
    <t>（収入)</t>
  </si>
  <si>
    <t>円　　－　　（支出)</t>
  </si>
  <si>
    <t>【様式３】</t>
  </si>
  <si>
    <t>令和４年度　加盟団体　収支予算書</t>
  </si>
  <si>
    <t>市民大会運営負担金、会場整備負担金</t>
  </si>
  <si>
    <t>銀行の利息</t>
  </si>
  <si>
    <t>利息</t>
  </si>
  <si>
    <t>【様式２】</t>
  </si>
  <si>
    <t>事業交付金　（A)</t>
  </si>
  <si>
    <t>計（補助対象経費）　（B)</t>
  </si>
  <si>
    <t>◆残高</t>
  </si>
  <si>
    <t>◆補助率</t>
  </si>
  <si>
    <t>（A)　÷　（B)　×　100　＝</t>
  </si>
  <si>
    <t>　船橋市スポーツ協会事業費等補助金交付金要綱により、交付金は補助対象経費の８０％以内です。
　補助対象経費となるものは全て計上してください。（領収書必須）</t>
  </si>
  <si>
    <t>令和３年度　加盟団体補助金（交付金）　収支決算書</t>
  </si>
  <si>
    <t>【様式４】</t>
  </si>
  <si>
    <t>令和４年度　加盟団体補助金（交付金）　収支予算書</t>
  </si>
  <si>
    <t>船橋市スポーツ協会 宛</t>
  </si>
  <si>
    <t>％　（　80%未満　）</t>
  </si>
  <si>
    <t>予備費</t>
  </si>
  <si>
    <t>　　　事業交付金（A)　　　　　－　　　　　　　補助対象経費（B)　　　　＝　　　残高</t>
  </si>
  <si>
    <t>予算科目</t>
  </si>
  <si>
    <t>事業交付金</t>
  </si>
  <si>
    <t>大会参加費</t>
  </si>
  <si>
    <t>寄付金、大会行事等の協賛金</t>
  </si>
  <si>
    <t>銀行利息、その他</t>
  </si>
  <si>
    <t>負担金・交付金</t>
  </si>
  <si>
    <t>備品購入費</t>
  </si>
  <si>
    <t>消耗品費</t>
  </si>
  <si>
    <t>通信運搬費</t>
  </si>
  <si>
    <t>使用料及び賃借料</t>
  </si>
  <si>
    <t>印刷製本費</t>
  </si>
  <si>
    <t>上記のいずれにも属さない支出。</t>
  </si>
  <si>
    <t>収入の部</t>
  </si>
  <si>
    <t>市民大会交付金</t>
  </si>
  <si>
    <t>市民大会交付金</t>
  </si>
  <si>
    <t>大会や行事での参加費</t>
  </si>
  <si>
    <t>協会・連盟の会費や登録費</t>
  </si>
  <si>
    <t>会費</t>
  </si>
  <si>
    <t>寄付金</t>
  </si>
  <si>
    <t>雑収入</t>
  </si>
  <si>
    <t>報償費</t>
  </si>
  <si>
    <t>食糧費</t>
  </si>
  <si>
    <t>慶弔費</t>
  </si>
  <si>
    <t>保険料</t>
  </si>
  <si>
    <t>手数料</t>
  </si>
  <si>
    <t>雑費</t>
  </si>
  <si>
    <t>船橋市スポーツ協会からの事業交付金</t>
  </si>
  <si>
    <t>大会や行事等の飲食費、会議時の飲食費等</t>
  </si>
  <si>
    <t>大会や行事、研修等の交通費・宿泊費</t>
  </si>
  <si>
    <t>銀行振込手数料、筆耕料等</t>
  </si>
  <si>
    <t>資料コピー代、印刷代、写真現像代等</t>
  </si>
  <si>
    <t>市民大会負担金</t>
  </si>
  <si>
    <t>＊</t>
  </si>
  <si>
    <t>※小数第１位まで（小数第２位を四捨五入）</t>
  </si>
  <si>
    <t>旅費</t>
  </si>
  <si>
    <t>支出の部</t>
  </si>
  <si>
    <t>　　　　　　　　　　　　※補助対象経費は下記の科目のみです。科目の追加はできません。</t>
  </si>
  <si>
    <t>(単位：円）</t>
  </si>
  <si>
    <t>№</t>
  </si>
  <si>
    <t>交付金</t>
  </si>
  <si>
    <t>負担率</t>
  </si>
  <si>
    <t>バレーボール協会</t>
  </si>
  <si>
    <t>ソフトテニス協会</t>
  </si>
  <si>
    <t>ウェイトリフティング協会</t>
  </si>
  <si>
    <t>バスケットボール協会</t>
  </si>
  <si>
    <t>アマチュアボクシング協会</t>
  </si>
  <si>
    <t>ソフトボール協会</t>
  </si>
  <si>
    <t>アーチェリー協会</t>
  </si>
  <si>
    <t>クレー射撃協会</t>
  </si>
  <si>
    <t>ライフル射撃協会</t>
  </si>
  <si>
    <t>ボウリング協会</t>
  </si>
  <si>
    <t>バトミントン協会</t>
  </si>
  <si>
    <t>アマチュアゴルフ協会</t>
  </si>
  <si>
    <t>フェンシング協会</t>
  </si>
  <si>
    <t>ラグビーフットボール協会</t>
  </si>
  <si>
    <t>小中学校体育連盟</t>
  </si>
  <si>
    <t>高等学校体育連盟</t>
  </si>
  <si>
    <t>スポーツ少年団</t>
  </si>
  <si>
    <t>ゲートボール協会</t>
  </si>
  <si>
    <t>少林寺拳法連盟</t>
  </si>
  <si>
    <t>ダンススポーツ協会</t>
  </si>
  <si>
    <t>フライングディスク協会</t>
  </si>
  <si>
    <t>バウンドテニス協会</t>
  </si>
  <si>
    <t>ドッジボール協会</t>
  </si>
  <si>
    <t>グランドゴルフ協会</t>
  </si>
  <si>
    <t>パークゴルフ協会</t>
  </si>
  <si>
    <t>インディアカ協会</t>
  </si>
  <si>
    <t>日本拳法連盟</t>
  </si>
  <si>
    <t>テコンドー協会</t>
  </si>
  <si>
    <t>負担金（補助対象外）</t>
  </si>
  <si>
    <t>負担金（補助対象外）</t>
  </si>
  <si>
    <t>加盟団体名</t>
  </si>
  <si>
    <t>野球協会</t>
  </si>
  <si>
    <t>相撲連盟</t>
  </si>
  <si>
    <t>卓球協会</t>
  </si>
  <si>
    <t>柔道連盟</t>
  </si>
  <si>
    <t>剣道連盟</t>
  </si>
  <si>
    <t>陸上競技協会</t>
  </si>
  <si>
    <t>水泳協会</t>
  </si>
  <si>
    <t>山岳協会</t>
  </si>
  <si>
    <t>空手道連盟</t>
  </si>
  <si>
    <t>馬術協会</t>
  </si>
  <si>
    <t>サッカー協会</t>
  </si>
  <si>
    <t>スキー協会</t>
  </si>
  <si>
    <t>体操協会</t>
  </si>
  <si>
    <t>テニス協会</t>
  </si>
  <si>
    <t>銃剣道連盟</t>
  </si>
  <si>
    <t>弓道協会</t>
  </si>
  <si>
    <t>セーリング協会</t>
  </si>
  <si>
    <t>なぎなた協会</t>
  </si>
  <si>
    <t>カヌー協会</t>
  </si>
  <si>
    <t>合気道連盟</t>
  </si>
  <si>
    <t>玄気道連盟</t>
  </si>
  <si>
    <t>ペタンク協会</t>
  </si>
  <si>
    <t>一輪車協会</t>
  </si>
  <si>
    <t>ダーツ協会</t>
  </si>
  <si>
    <t>内容</t>
  </si>
  <si>
    <t>補助対象となる経費</t>
  </si>
  <si>
    <t>／</t>
  </si>
  <si>
    <t>講師等への謝礼</t>
  </si>
  <si>
    <t>備考（補助対象とならない経費）</t>
  </si>
  <si>
    <t>左記以外の団体員への交通費・宿泊費</t>
  </si>
  <si>
    <t>見舞金、祝金、香典、餞別等</t>
  </si>
  <si>
    <t>団体員への謝礼（大会役員、事務職員等）</t>
  </si>
  <si>
    <t>郵便料金、インターネット料金、電話・電報代等</t>
  </si>
  <si>
    <t>単価が３万円以下の物品購入費</t>
  </si>
  <si>
    <t>単価が３万円以上、１年以上の使用が見込まれる物品購入費</t>
  </si>
  <si>
    <t>＊要綱に定める補助対象経費</t>
  </si>
  <si>
    <t>渉外費</t>
  </si>
  <si>
    <t>渉外費</t>
  </si>
  <si>
    <t>インク代は「消耗品費」で計上</t>
  </si>
  <si>
    <t>祝賀会・賀詞交歓会の会費等</t>
  </si>
  <si>
    <t>船橋市スポーツ協会からの加盟団体交付金、コロナ対策特別交付金</t>
  </si>
  <si>
    <t>飲食が含まれている場合はその額を除外する</t>
  </si>
  <si>
    <t>市民大会運営に関する交付金</t>
  </si>
  <si>
    <t>賞品代</t>
  </si>
  <si>
    <t>賞品代</t>
  </si>
  <si>
    <t>国・関東・県（上部団体）への登録費
研修会等の参加負担金、大会参加費</t>
  </si>
  <si>
    <t>＊</t>
  </si>
  <si>
    <t>＜補助対象経費の確認＞</t>
  </si>
  <si>
    <t>賞品のプリペイドカード等、（トロフィー等は「消耗品費」で計上可）</t>
  </si>
  <si>
    <r>
      <t>大会や行事等の保険、</t>
    </r>
    <r>
      <rPr>
        <sz val="10"/>
        <rFont val="ＭＳ Ｐゴシック"/>
        <family val="3"/>
      </rPr>
      <t>備品等にかかる損害保険料等</t>
    </r>
  </si>
  <si>
    <r>
      <t>行事や会議等の会場使用料、器具使用料・</t>
    </r>
    <r>
      <rPr>
        <sz val="10"/>
        <rFont val="ＭＳ Ｐゴシック"/>
        <family val="3"/>
      </rPr>
      <t>リース料・レンタル料</t>
    </r>
  </si>
  <si>
    <t>【別紙３】</t>
  </si>
  <si>
    <t>【別紙４】</t>
  </si>
  <si>
    <t>１．収入の部</t>
  </si>
  <si>
    <t>３．残高の部</t>
  </si>
  <si>
    <t>残高は次年度に繰り越す</t>
  </si>
  <si>
    <t>１．収入の部</t>
  </si>
  <si>
    <t>　※収入総額と支出総額が同額になること。</t>
  </si>
  <si>
    <t>船橋市スポーツ協会への分担金</t>
  </si>
  <si>
    <t>船橋市スポーツ協会への分担金</t>
  </si>
  <si>
    <t>　　　　　　　　　　　　※船橋市スポーツ協会への分担金は記載不要です。</t>
  </si>
  <si>
    <t>加盟団体交付金・分担金（令和３年度・令和４年度）</t>
  </si>
  <si>
    <t>分担金（100円未満切り捨て）</t>
  </si>
  <si>
    <t>船橋市スポーツ協会への分担金</t>
  </si>
  <si>
    <r>
      <t>２．支出の部　　　</t>
    </r>
    <r>
      <rPr>
        <sz val="9"/>
        <color indexed="8"/>
        <rFont val="ＭＳ Ｐ明朝"/>
        <family val="1"/>
      </rPr>
      <t>＊補助対象経費を含めてください。</t>
    </r>
  </si>
  <si>
    <r>
      <t>２．支出の部　　　</t>
    </r>
    <r>
      <rPr>
        <sz val="9"/>
        <color indexed="8"/>
        <rFont val="ＭＳ Ｐ明朝"/>
        <family val="1"/>
      </rPr>
      <t>＊補助対象経費を含めてください。</t>
    </r>
  </si>
  <si>
    <t>○船橋市スポーツ協会　科目区分一覧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</si>
</sst>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_ "/>
  </numFmts>
  <fonts count="29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2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18" fillId="4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top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176" fontId="2" fillId="0" borderId="13" xfId="0" applyNumberFormat="1" applyFont="1" applyBorder="1" applyAlignment="1">
      <alignment horizontal="right" vertical="center" shrinkToFit="1"/>
    </xf>
    <xf numFmtId="176" fontId="2" fillId="0" borderId="14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top" shrinkToFit="1"/>
    </xf>
    <xf numFmtId="0" fontId="5" fillId="0" borderId="0" xfId="0" applyFont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13" xfId="0" applyNumberFormat="1" applyFont="1" applyBorder="1" applyAlignment="1">
      <alignment vertical="center" shrinkToFit="1"/>
    </xf>
    <xf numFmtId="0" fontId="8" fillId="0" borderId="0" xfId="62" applyFont="1">
      <alignment/>
      <protection/>
    </xf>
    <xf numFmtId="0" fontId="8" fillId="0" borderId="0" xfId="62" applyFont="1" applyBorder="1" applyAlignment="1">
      <alignment horizontal="center" vertical="center"/>
      <protection/>
    </xf>
    <xf numFmtId="41" fontId="8" fillId="0" borderId="0" xfId="62" applyNumberFormat="1" applyFont="1" applyBorder="1" applyAlignment="1">
      <alignment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9" fillId="0" borderId="0" xfId="62" applyFont="1" applyAlignment="1">
      <alignment horizontal="center"/>
      <protection/>
    </xf>
    <xf numFmtId="0" fontId="10" fillId="0" borderId="15" xfId="62" applyFont="1" applyBorder="1" applyAlignment="1">
      <alignment vertical="center"/>
      <protection/>
    </xf>
    <xf numFmtId="0" fontId="10" fillId="0" borderId="16" xfId="62" applyFont="1" applyBorder="1" applyAlignment="1">
      <alignment vertical="center"/>
      <protection/>
    </xf>
    <xf numFmtId="41" fontId="10" fillId="0" borderId="17" xfId="62" applyNumberFormat="1" applyFont="1" applyBorder="1" applyAlignment="1">
      <alignment horizontal="center" vertical="center"/>
      <protection/>
    </xf>
    <xf numFmtId="41" fontId="10" fillId="0" borderId="18" xfId="62" applyNumberFormat="1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center" vertical="center"/>
      <protection/>
    </xf>
    <xf numFmtId="0" fontId="10" fillId="0" borderId="19" xfId="62" applyFont="1" applyBorder="1" applyAlignment="1">
      <alignment horizontal="center" vertical="center" shrinkToFit="1"/>
      <protection/>
    </xf>
    <xf numFmtId="0" fontId="10" fillId="0" borderId="0" xfId="62" applyFont="1">
      <alignment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left" vertical="center" shrinkToFit="1"/>
      <protection/>
    </xf>
    <xf numFmtId="41" fontId="8" fillId="0" borderId="12" xfId="62" applyNumberFormat="1" applyFont="1" applyBorder="1" applyAlignment="1">
      <alignment horizontal="right" vertical="center" shrinkToFit="1"/>
      <protection/>
    </xf>
    <xf numFmtId="9" fontId="8" fillId="0" borderId="12" xfId="62" applyNumberFormat="1" applyFont="1" applyBorder="1" applyAlignment="1">
      <alignment horizontal="right" vertical="center" shrinkToFit="1"/>
      <protection/>
    </xf>
    <xf numFmtId="41" fontId="8" fillId="0" borderId="22" xfId="62" applyNumberFormat="1" applyFont="1" applyBorder="1">
      <alignment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left" vertical="center" shrinkToFit="1"/>
      <protection/>
    </xf>
    <xf numFmtId="41" fontId="8" fillId="0" borderId="13" xfId="62" applyNumberFormat="1" applyFont="1" applyBorder="1" applyAlignment="1">
      <alignment horizontal="right" vertical="center" shrinkToFit="1"/>
      <protection/>
    </xf>
    <xf numFmtId="9" fontId="8" fillId="0" borderId="13" xfId="62" applyNumberFormat="1" applyFont="1" applyBorder="1" applyAlignment="1">
      <alignment horizontal="right" vertical="center" shrinkToFit="1"/>
      <protection/>
    </xf>
    <xf numFmtId="41" fontId="8" fillId="0" borderId="25" xfId="62" applyNumberFormat="1" applyFont="1" applyBorder="1">
      <alignment/>
      <protection/>
    </xf>
    <xf numFmtId="9" fontId="8" fillId="0" borderId="13" xfId="43" applyFont="1" applyBorder="1" applyAlignment="1">
      <alignment horizontal="right" vertical="center" shrinkToFit="1"/>
    </xf>
    <xf numFmtId="0" fontId="11" fillId="0" borderId="0" xfId="62" applyFont="1">
      <alignment/>
      <protection/>
    </xf>
    <xf numFmtId="0" fontId="11" fillId="0" borderId="0" xfId="62" applyFont="1" applyAlignment="1">
      <alignment horizontal="center"/>
      <protection/>
    </xf>
    <xf numFmtId="41" fontId="11" fillId="0" borderId="0" xfId="62" applyNumberFormat="1" applyFont="1" applyAlignment="1">
      <alignment/>
      <protection/>
    </xf>
    <xf numFmtId="0" fontId="6" fillId="0" borderId="0" xfId="62" applyFont="1">
      <alignment/>
      <protection/>
    </xf>
    <xf numFmtId="41" fontId="6" fillId="0" borderId="0" xfId="62" applyNumberFormat="1" applyFont="1" applyAlignment="1">
      <alignment/>
      <protection/>
    </xf>
    <xf numFmtId="9" fontId="8" fillId="0" borderId="12" xfId="43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176" fontId="2" fillId="22" borderId="10" xfId="0" applyNumberFormat="1" applyFont="1" applyFill="1" applyBorder="1" applyAlignment="1">
      <alignment vertical="center" shrinkToFit="1"/>
    </xf>
    <xf numFmtId="177" fontId="2" fillId="22" borderId="10" xfId="0" applyNumberFormat="1" applyFont="1" applyFill="1" applyBorder="1" applyAlignment="1">
      <alignment vertical="center" shrinkToFit="1"/>
    </xf>
    <xf numFmtId="176" fontId="2" fillId="22" borderId="12" xfId="0" applyNumberFormat="1" applyFont="1" applyFill="1" applyBorder="1" applyAlignment="1">
      <alignment horizontal="right" vertical="center" shrinkToFit="1"/>
    </xf>
    <xf numFmtId="176" fontId="2" fillId="22" borderId="13" xfId="0" applyNumberFormat="1" applyFont="1" applyFill="1" applyBorder="1" applyAlignment="1">
      <alignment horizontal="right" vertical="center" shrinkToFit="1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vertical="center" shrinkToFit="1"/>
      <protection/>
    </xf>
    <xf numFmtId="0" fontId="13" fillId="0" borderId="0" xfId="61" applyFont="1" applyAlignment="1">
      <alignment vertical="center" shrinkToFit="1"/>
      <protection/>
    </xf>
    <xf numFmtId="0" fontId="12" fillId="0" borderId="10" xfId="61" applyFont="1" applyBorder="1" applyAlignment="1">
      <alignment horizontal="left" vertical="center" shrinkToFit="1"/>
      <protection/>
    </xf>
    <xf numFmtId="0" fontId="12" fillId="0" borderId="10" xfId="61" applyFont="1" applyBorder="1" applyAlignment="1">
      <alignment vertical="center" shrinkToFit="1"/>
      <protection/>
    </xf>
    <xf numFmtId="0" fontId="12" fillId="0" borderId="13" xfId="61" applyFont="1" applyFill="1" applyBorder="1" applyAlignment="1">
      <alignment horizontal="center" vertical="center" shrinkToFit="1"/>
      <protection/>
    </xf>
    <xf numFmtId="0" fontId="12" fillId="0" borderId="13" xfId="61" applyFont="1" applyFill="1" applyBorder="1" applyAlignment="1">
      <alignment horizontal="left" vertical="center" shrinkToFit="1"/>
      <protection/>
    </xf>
    <xf numFmtId="0" fontId="12" fillId="0" borderId="0" xfId="61" applyFont="1" applyBorder="1" applyAlignment="1">
      <alignment horizontal="right" vertical="center" shrinkToFit="1"/>
      <protection/>
    </xf>
    <xf numFmtId="0" fontId="12" fillId="0" borderId="0" xfId="61" applyFont="1" applyFill="1" applyBorder="1" applyAlignment="1">
      <alignment horizontal="left" vertical="center" shrinkToFit="1"/>
      <protection/>
    </xf>
    <xf numFmtId="0" fontId="12" fillId="0" borderId="0" xfId="61" applyFont="1" applyFill="1" applyBorder="1" applyAlignment="1">
      <alignment vertical="center" shrinkToFit="1"/>
      <protection/>
    </xf>
    <xf numFmtId="0" fontId="12" fillId="0" borderId="0" xfId="61" applyFont="1" applyBorder="1" applyAlignment="1">
      <alignment vertical="center" shrinkToFit="1"/>
      <protection/>
    </xf>
    <xf numFmtId="0" fontId="12" fillId="0" borderId="26" xfId="61" applyFont="1" applyFill="1" applyBorder="1" applyAlignment="1">
      <alignment horizontal="center" vertical="center" shrinkToFit="1"/>
      <protection/>
    </xf>
    <xf numFmtId="0" fontId="12" fillId="0" borderId="27" xfId="61" applyFont="1" applyFill="1" applyBorder="1" applyAlignment="1">
      <alignment horizontal="center" vertical="center" shrinkToFit="1"/>
      <protection/>
    </xf>
    <xf numFmtId="0" fontId="12" fillId="0" borderId="27" xfId="61" applyFont="1" applyFill="1" applyBorder="1" applyAlignment="1">
      <alignment vertical="center" wrapText="1" shrinkToFit="1"/>
      <protection/>
    </xf>
    <xf numFmtId="0" fontId="12" fillId="0" borderId="27" xfId="61" applyFont="1" applyFill="1" applyBorder="1" applyAlignment="1">
      <alignment vertical="center" shrinkToFit="1"/>
      <protection/>
    </xf>
    <xf numFmtId="0" fontId="12" fillId="0" borderId="28" xfId="61" applyFont="1" applyFill="1" applyBorder="1" applyAlignment="1">
      <alignment vertical="center" shrinkToFit="1"/>
      <protection/>
    </xf>
    <xf numFmtId="0" fontId="12" fillId="0" borderId="26" xfId="61" applyFont="1" applyFill="1" applyBorder="1" applyAlignment="1">
      <alignment vertical="center" shrinkToFit="1"/>
      <protection/>
    </xf>
    <xf numFmtId="0" fontId="12" fillId="0" borderId="29" xfId="61" applyFont="1" applyFill="1" applyBorder="1" applyAlignment="1">
      <alignment vertical="center" shrinkToFit="1"/>
      <protection/>
    </xf>
    <xf numFmtId="0" fontId="12" fillId="0" borderId="13" xfId="61" applyFont="1" applyFill="1" applyBorder="1" applyAlignment="1">
      <alignment vertical="center" shrinkToFit="1"/>
      <protection/>
    </xf>
    <xf numFmtId="177" fontId="2" fillId="22" borderId="30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178" fontId="2" fillId="22" borderId="10" xfId="0" applyNumberFormat="1" applyFont="1" applyFill="1" applyBorder="1" applyAlignment="1">
      <alignment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wrapText="1" shrinkToFit="1"/>
    </xf>
    <xf numFmtId="0" fontId="2" fillId="0" borderId="36" xfId="0" applyFont="1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wrapText="1" shrinkToFit="1"/>
    </xf>
    <xf numFmtId="0" fontId="2" fillId="0" borderId="3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39" xfId="0" applyFont="1" applyBorder="1" applyAlignment="1">
      <alignment horizontal="left" vertical="center" wrapText="1" shrinkToFit="1"/>
    </xf>
    <xf numFmtId="0" fontId="2" fillId="0" borderId="40" xfId="0" applyFont="1" applyBorder="1" applyAlignment="1">
      <alignment horizontal="left" vertical="center" wrapText="1" shrinkToFit="1"/>
    </xf>
    <xf numFmtId="0" fontId="2" fillId="0" borderId="30" xfId="0" applyFont="1" applyBorder="1" applyAlignment="1">
      <alignment horizontal="left" vertical="center" wrapText="1" shrinkToFit="1"/>
    </xf>
    <xf numFmtId="0" fontId="2" fillId="0" borderId="41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 quotePrefix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 quotePrefix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 shrinkToFit="1"/>
    </xf>
    <xf numFmtId="0" fontId="12" fillId="0" borderId="0" xfId="61" applyFont="1" applyBorder="1" applyAlignment="1">
      <alignment horizontal="left" vertical="center" shrinkToFit="1"/>
      <protection/>
    </xf>
    <xf numFmtId="0" fontId="13" fillId="0" borderId="0" xfId="61" applyFont="1" applyAlignment="1">
      <alignment vertical="center" shrinkToFit="1"/>
      <protection/>
    </xf>
    <xf numFmtId="0" fontId="12" fillId="0" borderId="32" xfId="61" applyFont="1" applyFill="1" applyBorder="1" applyAlignment="1">
      <alignment horizontal="center" vertical="center" shrinkToFit="1"/>
      <protection/>
    </xf>
    <xf numFmtId="0" fontId="12" fillId="0" borderId="27" xfId="61" applyFont="1" applyFill="1" applyBorder="1" applyAlignment="1">
      <alignment horizontal="center" vertical="center" shrinkToFit="1"/>
      <protection/>
    </xf>
    <xf numFmtId="0" fontId="12" fillId="0" borderId="32" xfId="61" applyFont="1" applyFill="1" applyBorder="1" applyAlignment="1">
      <alignment horizontal="left" vertical="center" shrinkToFit="1"/>
      <protection/>
    </xf>
    <xf numFmtId="0" fontId="12" fillId="0" borderId="27" xfId="61" applyFont="1" applyFill="1" applyBorder="1" applyAlignment="1">
      <alignment horizontal="left" vertical="center" shrinkToFit="1"/>
      <protection/>
    </xf>
    <xf numFmtId="0" fontId="7" fillId="0" borderId="0" xfId="62" applyFont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5" xfId="62"/>
    <cellStyle name="良い" xfId="63"/>
  </cellStyles>
  <dxfs count="4"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E28" sqref="E28:H28"/>
    </sheetView>
  </sheetViews>
  <sheetFormatPr defaultColWidth="5.75390625" defaultRowHeight="19.5" customHeight="1"/>
  <cols>
    <col min="1" max="1" width="2.625" style="2" customWidth="1"/>
    <col min="2" max="2" width="7.75390625" style="2" customWidth="1"/>
    <col min="3" max="3" width="18.625" style="2" customWidth="1"/>
    <col min="4" max="4" width="15.625" style="2" customWidth="1"/>
    <col min="5" max="5" width="15.75390625" style="2" customWidth="1"/>
    <col min="6" max="6" width="8.75390625" style="2" customWidth="1"/>
    <col min="7" max="7" width="15.75390625" style="2" customWidth="1"/>
    <col min="8" max="8" width="3.75390625" style="2" customWidth="1"/>
    <col min="9" max="16384" width="5.75390625" style="2" customWidth="1"/>
  </cols>
  <sheetData>
    <row r="1" spans="2:3" ht="15" customHeight="1">
      <c r="B1" s="80" t="s">
        <v>55</v>
      </c>
      <c r="C1" s="80"/>
    </row>
    <row r="2" spans="2:7" ht="19.5" customHeight="1">
      <c r="B2" s="12" t="s">
        <v>37</v>
      </c>
      <c r="C2" s="81" t="s">
        <v>36</v>
      </c>
      <c r="D2" s="81"/>
      <c r="E2" s="81"/>
      <c r="F2" s="81"/>
      <c r="G2" s="81"/>
    </row>
    <row r="3" ht="15" customHeight="1"/>
    <row r="4" spans="2:4" ht="19.5" customHeight="1">
      <c r="B4" s="15" t="s">
        <v>28</v>
      </c>
      <c r="C4" s="15"/>
      <c r="D4" s="15" t="s">
        <v>17</v>
      </c>
    </row>
    <row r="5" ht="9.75" customHeight="1"/>
    <row r="6" spans="5:8" ht="19.5" customHeight="1">
      <c r="E6" s="1" t="s">
        <v>20</v>
      </c>
      <c r="F6" s="77"/>
      <c r="G6" s="77"/>
      <c r="H6" s="77"/>
    </row>
    <row r="7" spans="5:8" ht="19.5" customHeight="1">
      <c r="E7" s="1" t="s">
        <v>21</v>
      </c>
      <c r="F7" s="15"/>
      <c r="G7" s="77"/>
      <c r="H7" s="77"/>
    </row>
    <row r="8" spans="1:8" ht="19.5" customHeight="1">
      <c r="A8" s="78" t="s">
        <v>184</v>
      </c>
      <c r="B8" s="78"/>
      <c r="C8" s="78"/>
      <c r="E8" s="85"/>
      <c r="F8" s="85"/>
      <c r="G8" s="85"/>
      <c r="H8" s="85"/>
    </row>
    <row r="9" spans="2:8" ht="19.5" customHeight="1">
      <c r="B9" s="87" t="s">
        <v>25</v>
      </c>
      <c r="C9" s="87"/>
      <c r="D9" s="14" t="s">
        <v>24</v>
      </c>
      <c r="E9" s="87" t="s">
        <v>26</v>
      </c>
      <c r="F9" s="87"/>
      <c r="G9" s="87"/>
      <c r="H9" s="87"/>
    </row>
    <row r="10" spans="2:8" ht="19.5" customHeight="1">
      <c r="B10" s="82" t="s">
        <v>10</v>
      </c>
      <c r="C10" s="83"/>
      <c r="D10" s="9"/>
      <c r="E10" s="84"/>
      <c r="F10" s="75"/>
      <c r="G10" s="75"/>
      <c r="H10" s="76"/>
    </row>
    <row r="11" spans="2:8" ht="19.5" customHeight="1">
      <c r="B11" s="82" t="s">
        <v>0</v>
      </c>
      <c r="C11" s="83"/>
      <c r="D11" s="9"/>
      <c r="E11" s="84" t="s">
        <v>171</v>
      </c>
      <c r="F11" s="75"/>
      <c r="G11" s="75"/>
      <c r="H11" s="76"/>
    </row>
    <row r="12" spans="2:8" ht="19.5" customHeight="1">
      <c r="B12" s="82" t="s">
        <v>90</v>
      </c>
      <c r="C12" s="83"/>
      <c r="D12" s="9"/>
      <c r="E12" s="84" t="s">
        <v>42</v>
      </c>
      <c r="F12" s="75"/>
      <c r="G12" s="75"/>
      <c r="H12" s="76"/>
    </row>
    <row r="13" spans="2:8" ht="19.5" customHeight="1">
      <c r="B13" s="82" t="s">
        <v>11</v>
      </c>
      <c r="C13" s="83"/>
      <c r="D13" s="9"/>
      <c r="E13" s="84"/>
      <c r="F13" s="75"/>
      <c r="G13" s="75"/>
      <c r="H13" s="76"/>
    </row>
    <row r="14" spans="2:8" ht="19.5" customHeight="1">
      <c r="B14" s="82" t="s">
        <v>1</v>
      </c>
      <c r="C14" s="83"/>
      <c r="D14" s="18"/>
      <c r="E14" s="84"/>
      <c r="F14" s="75"/>
      <c r="G14" s="75"/>
      <c r="H14" s="76"/>
    </row>
    <row r="15" spans="2:8" ht="19.5" customHeight="1">
      <c r="B15" s="82" t="s">
        <v>2</v>
      </c>
      <c r="C15" s="83"/>
      <c r="D15" s="9"/>
      <c r="E15" s="84"/>
      <c r="F15" s="75"/>
      <c r="G15" s="75"/>
      <c r="H15" s="76"/>
    </row>
    <row r="16" spans="2:8" ht="19.5" customHeight="1">
      <c r="B16" s="82" t="s">
        <v>12</v>
      </c>
      <c r="C16" s="83"/>
      <c r="D16" s="9"/>
      <c r="E16" s="84" t="s">
        <v>43</v>
      </c>
      <c r="F16" s="75"/>
      <c r="G16" s="75"/>
      <c r="H16" s="76"/>
    </row>
    <row r="17" spans="2:8" ht="19.5" customHeight="1">
      <c r="B17" s="82"/>
      <c r="C17" s="83"/>
      <c r="D17" s="9"/>
      <c r="E17" s="84"/>
      <c r="F17" s="75"/>
      <c r="G17" s="75"/>
      <c r="H17" s="76"/>
    </row>
    <row r="18" spans="2:8" ht="19.5" customHeight="1">
      <c r="B18" s="82"/>
      <c r="C18" s="83"/>
      <c r="D18" s="9"/>
      <c r="E18" s="84"/>
      <c r="F18" s="75"/>
      <c r="G18" s="75"/>
      <c r="H18" s="76"/>
    </row>
    <row r="19" spans="2:8" ht="19.5" customHeight="1">
      <c r="B19" s="82" t="s">
        <v>31</v>
      </c>
      <c r="C19" s="83"/>
      <c r="D19" s="52">
        <f>SUM(D10:D18)</f>
        <v>0</v>
      </c>
      <c r="E19" s="82"/>
      <c r="F19" s="94"/>
      <c r="G19" s="94"/>
      <c r="H19" s="83"/>
    </row>
    <row r="20" spans="2:8" ht="15" customHeight="1">
      <c r="B20" s="7"/>
      <c r="C20" s="7"/>
      <c r="D20" s="6"/>
      <c r="E20" s="7"/>
      <c r="F20" s="7"/>
      <c r="G20" s="7"/>
      <c r="H20" s="7"/>
    </row>
    <row r="21" spans="1:5" ht="19.5" customHeight="1">
      <c r="A21" s="78" t="s">
        <v>195</v>
      </c>
      <c r="B21" s="78"/>
      <c r="C21" s="78"/>
      <c r="D21" s="78"/>
      <c r="E21" s="5"/>
    </row>
    <row r="22" spans="2:8" ht="19.5" customHeight="1" thickBot="1">
      <c r="B22" s="88" t="s">
        <v>25</v>
      </c>
      <c r="C22" s="88"/>
      <c r="D22" s="13" t="s">
        <v>24</v>
      </c>
      <c r="E22" s="88" t="s">
        <v>26</v>
      </c>
      <c r="F22" s="88"/>
      <c r="G22" s="88"/>
      <c r="H22" s="88"/>
    </row>
    <row r="23" spans="2:8" ht="19.5" customHeight="1" thickBot="1">
      <c r="B23" s="95" t="s">
        <v>129</v>
      </c>
      <c r="C23" s="95"/>
      <c r="D23" s="48"/>
      <c r="E23" s="96" t="s">
        <v>190</v>
      </c>
      <c r="F23" s="96"/>
      <c r="G23" s="96"/>
      <c r="H23" s="96"/>
    </row>
    <row r="24" spans="1:8" ht="19.5" customHeight="1">
      <c r="A24" s="4" t="s">
        <v>177</v>
      </c>
      <c r="B24" s="86" t="s">
        <v>4</v>
      </c>
      <c r="C24" s="86"/>
      <c r="D24" s="8"/>
      <c r="E24" s="91"/>
      <c r="F24" s="92"/>
      <c r="G24" s="92"/>
      <c r="H24" s="93"/>
    </row>
    <row r="25" spans="1:8" ht="19.5" customHeight="1">
      <c r="A25" s="4" t="s">
        <v>177</v>
      </c>
      <c r="B25" s="87" t="s">
        <v>5</v>
      </c>
      <c r="C25" s="87"/>
      <c r="D25" s="9"/>
      <c r="E25" s="90"/>
      <c r="F25" s="90"/>
      <c r="G25" s="90"/>
      <c r="H25" s="90"/>
    </row>
    <row r="26" spans="1:8" ht="19.5" customHeight="1">
      <c r="A26" s="4" t="s">
        <v>177</v>
      </c>
      <c r="B26" s="87" t="s">
        <v>8</v>
      </c>
      <c r="C26" s="87"/>
      <c r="D26" s="9"/>
      <c r="E26" s="90"/>
      <c r="F26" s="90"/>
      <c r="G26" s="90"/>
      <c r="H26" s="90"/>
    </row>
    <row r="27" spans="1:8" ht="19.5" customHeight="1">
      <c r="A27" s="4" t="s">
        <v>177</v>
      </c>
      <c r="B27" s="87" t="s">
        <v>7</v>
      </c>
      <c r="C27" s="87"/>
      <c r="D27" s="9"/>
      <c r="E27" s="90"/>
      <c r="F27" s="90"/>
      <c r="G27" s="90"/>
      <c r="H27" s="90"/>
    </row>
    <row r="28" spans="1:8" ht="19.5" customHeight="1">
      <c r="A28" s="4" t="s">
        <v>177</v>
      </c>
      <c r="B28" s="87" t="s">
        <v>6</v>
      </c>
      <c r="C28" s="87"/>
      <c r="D28" s="9"/>
      <c r="E28" s="90"/>
      <c r="F28" s="90"/>
      <c r="G28" s="90"/>
      <c r="H28" s="90"/>
    </row>
    <row r="29" spans="1:8" ht="19.5" customHeight="1">
      <c r="A29" s="4" t="s">
        <v>177</v>
      </c>
      <c r="B29" s="87" t="s">
        <v>9</v>
      </c>
      <c r="C29" s="87"/>
      <c r="D29" s="9"/>
      <c r="E29" s="90"/>
      <c r="F29" s="90"/>
      <c r="G29" s="90"/>
      <c r="H29" s="90"/>
    </row>
    <row r="30" spans="1:8" ht="19.5" customHeight="1">
      <c r="A30" s="4" t="s">
        <v>177</v>
      </c>
      <c r="B30" s="87" t="s">
        <v>13</v>
      </c>
      <c r="C30" s="87"/>
      <c r="D30" s="9"/>
      <c r="E30" s="90"/>
      <c r="F30" s="90"/>
      <c r="G30" s="90"/>
      <c r="H30" s="90"/>
    </row>
    <row r="31" spans="1:8" ht="19.5" customHeight="1">
      <c r="A31" s="4" t="s">
        <v>177</v>
      </c>
      <c r="B31" s="87" t="s">
        <v>14</v>
      </c>
      <c r="C31" s="87"/>
      <c r="D31" s="9"/>
      <c r="E31" s="90"/>
      <c r="F31" s="90"/>
      <c r="G31" s="90"/>
      <c r="H31" s="90"/>
    </row>
    <row r="32" spans="1:8" ht="19.5" customHeight="1">
      <c r="A32" s="4" t="s">
        <v>177</v>
      </c>
      <c r="B32" s="87" t="s">
        <v>15</v>
      </c>
      <c r="C32" s="87"/>
      <c r="D32" s="9"/>
      <c r="E32" s="90"/>
      <c r="F32" s="90"/>
      <c r="G32" s="90"/>
      <c r="H32" s="90"/>
    </row>
    <row r="33" spans="1:8" ht="19.5" customHeight="1" thickBot="1">
      <c r="A33" s="4" t="s">
        <v>177</v>
      </c>
      <c r="B33" s="88" t="s">
        <v>16</v>
      </c>
      <c r="C33" s="88"/>
      <c r="D33" s="10"/>
      <c r="E33" s="89"/>
      <c r="F33" s="89"/>
      <c r="G33" s="89"/>
      <c r="H33" s="89"/>
    </row>
    <row r="34" spans="2:8" ht="19.5" customHeight="1">
      <c r="B34" s="87" t="s">
        <v>174</v>
      </c>
      <c r="C34" s="87"/>
      <c r="D34" s="9"/>
      <c r="E34" s="90"/>
      <c r="F34" s="90"/>
      <c r="G34" s="90"/>
      <c r="H34" s="90"/>
    </row>
    <row r="35" spans="2:8" ht="19.5" customHeight="1">
      <c r="B35" s="87" t="s">
        <v>35</v>
      </c>
      <c r="C35" s="87"/>
      <c r="D35" s="9"/>
      <c r="E35" s="90"/>
      <c r="F35" s="90"/>
      <c r="G35" s="90"/>
      <c r="H35" s="90"/>
    </row>
    <row r="36" spans="2:8" ht="19.5" customHeight="1">
      <c r="B36" s="87" t="s">
        <v>33</v>
      </c>
      <c r="C36" s="87"/>
      <c r="D36" s="9"/>
      <c r="E36" s="90"/>
      <c r="F36" s="90"/>
      <c r="G36" s="90"/>
      <c r="H36" s="90"/>
    </row>
    <row r="37" spans="2:8" ht="19.5" customHeight="1">
      <c r="B37" s="87" t="s">
        <v>167</v>
      </c>
      <c r="C37" s="87"/>
      <c r="D37" s="9"/>
      <c r="E37" s="90"/>
      <c r="F37" s="90"/>
      <c r="G37" s="90"/>
      <c r="H37" s="90"/>
    </row>
    <row r="38" spans="2:8" ht="19.5" customHeight="1">
      <c r="B38" s="87" t="s">
        <v>34</v>
      </c>
      <c r="C38" s="87"/>
      <c r="D38" s="9"/>
      <c r="E38" s="90"/>
      <c r="F38" s="90"/>
      <c r="G38" s="90"/>
      <c r="H38" s="90"/>
    </row>
    <row r="39" spans="2:8" ht="19.5" customHeight="1">
      <c r="B39" s="87"/>
      <c r="C39" s="87"/>
      <c r="D39" s="9"/>
      <c r="E39" s="90"/>
      <c r="F39" s="90"/>
      <c r="G39" s="90"/>
      <c r="H39" s="90"/>
    </row>
    <row r="40" spans="2:8" ht="19.5" customHeight="1" thickBot="1">
      <c r="B40" s="88"/>
      <c r="C40" s="88"/>
      <c r="D40" s="10"/>
      <c r="E40" s="89"/>
      <c r="F40" s="89"/>
      <c r="G40" s="89"/>
      <c r="H40" s="89"/>
    </row>
    <row r="41" spans="2:8" ht="19.5" customHeight="1">
      <c r="B41" s="86" t="s">
        <v>31</v>
      </c>
      <c r="C41" s="86"/>
      <c r="D41" s="51">
        <f>SUM(D23:D40)</f>
        <v>0</v>
      </c>
      <c r="E41" s="86"/>
      <c r="F41" s="86"/>
      <c r="G41" s="86"/>
      <c r="H41" s="86"/>
    </row>
    <row r="42" spans="2:3" ht="15" customHeight="1">
      <c r="B42" s="79"/>
      <c r="C42" s="79"/>
    </row>
    <row r="43" spans="1:7" ht="19.5" customHeight="1">
      <c r="A43" s="78" t="s">
        <v>185</v>
      </c>
      <c r="B43" s="78"/>
      <c r="C43" s="78"/>
      <c r="G43" s="16"/>
    </row>
    <row r="44" spans="2:8" ht="19.5" customHeight="1" thickBot="1">
      <c r="B44" s="4" t="s">
        <v>38</v>
      </c>
      <c r="C44" s="49">
        <f>IF(COUNTA(D10:D18)=0,"",D19)</f>
      </c>
      <c r="D44" s="16" t="s">
        <v>39</v>
      </c>
      <c r="E44" s="49">
        <f>IF(COUNTA(D23:D40)=0,"",D41)</f>
      </c>
      <c r="F44" s="16" t="s">
        <v>18</v>
      </c>
      <c r="G44" s="72">
        <f>IF(OR(C44="",E44=""),"",C44-E44)</f>
      </c>
      <c r="H44" s="2" t="s">
        <v>19</v>
      </c>
    </row>
    <row r="45" ht="15" customHeight="1" thickTop="1">
      <c r="G45" s="73" t="s">
        <v>186</v>
      </c>
    </row>
  </sheetData>
  <sheetProtection/>
  <mergeCells count="71">
    <mergeCell ref="E25:H25"/>
    <mergeCell ref="B24:C24"/>
    <mergeCell ref="E29:H29"/>
    <mergeCell ref="E24:H24"/>
    <mergeCell ref="B18:C18"/>
    <mergeCell ref="E18:H18"/>
    <mergeCell ref="E19:H19"/>
    <mergeCell ref="B19:C19"/>
    <mergeCell ref="E27:H27"/>
    <mergeCell ref="B22:C22"/>
    <mergeCell ref="E22:H22"/>
    <mergeCell ref="B23:C23"/>
    <mergeCell ref="B13:C13"/>
    <mergeCell ref="E13:H13"/>
    <mergeCell ref="B26:C26"/>
    <mergeCell ref="E26:H26"/>
    <mergeCell ref="E14:H14"/>
    <mergeCell ref="B14:C14"/>
    <mergeCell ref="B15:C15"/>
    <mergeCell ref="E15:H15"/>
    <mergeCell ref="E23:H23"/>
    <mergeCell ref="B25:C25"/>
    <mergeCell ref="E35:H35"/>
    <mergeCell ref="B39:C39"/>
    <mergeCell ref="E39:H39"/>
    <mergeCell ref="B36:C36"/>
    <mergeCell ref="E36:H36"/>
    <mergeCell ref="B38:C38"/>
    <mergeCell ref="E38:H38"/>
    <mergeCell ref="B37:C37"/>
    <mergeCell ref="E37:H37"/>
    <mergeCell ref="E34:H34"/>
    <mergeCell ref="B33:C33"/>
    <mergeCell ref="E33:H33"/>
    <mergeCell ref="E32:H32"/>
    <mergeCell ref="B32:C32"/>
    <mergeCell ref="E9:H9"/>
    <mergeCell ref="B40:C40"/>
    <mergeCell ref="E40:H40"/>
    <mergeCell ref="E41:H41"/>
    <mergeCell ref="B30:C30"/>
    <mergeCell ref="E30:H30"/>
    <mergeCell ref="B31:C31"/>
    <mergeCell ref="E31:H31"/>
    <mergeCell ref="B28:C28"/>
    <mergeCell ref="E28:H28"/>
    <mergeCell ref="E10:H10"/>
    <mergeCell ref="B11:C11"/>
    <mergeCell ref="E11:H11"/>
    <mergeCell ref="B12:C12"/>
    <mergeCell ref="E12:H12"/>
    <mergeCell ref="B1:C1"/>
    <mergeCell ref="C2:G2"/>
    <mergeCell ref="B17:C17"/>
    <mergeCell ref="E17:H17"/>
    <mergeCell ref="G7:H7"/>
    <mergeCell ref="F6:H6"/>
    <mergeCell ref="E8:H8"/>
    <mergeCell ref="B16:C16"/>
    <mergeCell ref="E16:H16"/>
    <mergeCell ref="B10:C10"/>
    <mergeCell ref="A21:D21"/>
    <mergeCell ref="A8:C8"/>
    <mergeCell ref="A43:C43"/>
    <mergeCell ref="B42:C42"/>
    <mergeCell ref="B41:C41"/>
    <mergeCell ref="B9:C9"/>
    <mergeCell ref="B29:C29"/>
    <mergeCell ref="B27:C27"/>
    <mergeCell ref="B34:C34"/>
    <mergeCell ref="B35:C35"/>
  </mergeCells>
  <conditionalFormatting sqref="D41 D19">
    <cfRule type="cellIs" priority="1" dxfId="0" operator="equal">
      <formula>0</formula>
    </cfRule>
  </conditionalFormatting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H39"/>
  <sheetViews>
    <sheetView zoomScalePageLayoutView="0" workbookViewId="0" topLeftCell="A1">
      <selection activeCell="M12" sqref="M12"/>
    </sheetView>
  </sheetViews>
  <sheetFormatPr defaultColWidth="5.75390625" defaultRowHeight="19.5" customHeight="1"/>
  <cols>
    <col min="1" max="1" width="2.625" style="2" customWidth="1"/>
    <col min="2" max="2" width="7.75390625" style="2" customWidth="1"/>
    <col min="3" max="3" width="18.625" style="2" customWidth="1"/>
    <col min="4" max="4" width="15.625" style="2" customWidth="1"/>
    <col min="5" max="5" width="15.75390625" style="2" customWidth="1"/>
    <col min="6" max="6" width="8.75390625" style="2" customWidth="1"/>
    <col min="7" max="7" width="15.75390625" style="2" customWidth="1"/>
    <col min="8" max="8" width="3.75390625" style="2" customWidth="1"/>
    <col min="9" max="16384" width="5.75390625" style="2" customWidth="1"/>
  </cols>
  <sheetData>
    <row r="1" spans="2:3" ht="15" customHeight="1">
      <c r="B1" s="80" t="s">
        <v>55</v>
      </c>
      <c r="C1" s="80"/>
    </row>
    <row r="2" spans="2:7" ht="19.5" customHeight="1">
      <c r="B2" s="12" t="s">
        <v>45</v>
      </c>
      <c r="C2" s="81" t="s">
        <v>52</v>
      </c>
      <c r="D2" s="81"/>
      <c r="E2" s="81"/>
      <c r="F2" s="81"/>
      <c r="G2" s="81"/>
    </row>
    <row r="4" spans="2:4" ht="19.5" customHeight="1">
      <c r="B4" s="15" t="s">
        <v>28</v>
      </c>
      <c r="C4" s="15"/>
      <c r="D4" s="15" t="s">
        <v>17</v>
      </c>
    </row>
    <row r="5" ht="9.75" customHeight="1"/>
    <row r="6" spans="5:8" ht="19.5" customHeight="1">
      <c r="E6" s="1" t="s">
        <v>20</v>
      </c>
      <c r="F6" s="77"/>
      <c r="G6" s="77"/>
      <c r="H6" s="77"/>
    </row>
    <row r="7" spans="5:8" ht="19.5" customHeight="1">
      <c r="E7" s="1" t="s">
        <v>21</v>
      </c>
      <c r="F7" s="15"/>
      <c r="G7" s="77"/>
      <c r="H7" s="77"/>
    </row>
    <row r="8" spans="2:8" ht="19.5" customHeight="1">
      <c r="B8" s="78"/>
      <c r="C8" s="78"/>
      <c r="E8" s="1" t="s">
        <v>22</v>
      </c>
      <c r="F8" s="108" t="s">
        <v>27</v>
      </c>
      <c r="G8" s="109"/>
      <c r="H8" s="109"/>
    </row>
    <row r="9" spans="5:8" ht="19.5" customHeight="1">
      <c r="E9" s="110" t="s">
        <v>23</v>
      </c>
      <c r="F9" s="110"/>
      <c r="G9" s="110"/>
      <c r="H9" s="110"/>
    </row>
    <row r="10" spans="2:8" ht="19.5" customHeight="1">
      <c r="B10" s="92" t="s">
        <v>29</v>
      </c>
      <c r="C10" s="92"/>
      <c r="E10" s="11"/>
      <c r="F10" s="11"/>
      <c r="G10" s="11"/>
      <c r="H10" s="11"/>
    </row>
    <row r="11" spans="2:8" ht="19.5" customHeight="1">
      <c r="B11" s="87" t="s">
        <v>25</v>
      </c>
      <c r="C11" s="87"/>
      <c r="D11" s="14" t="s">
        <v>24</v>
      </c>
      <c r="E11" s="87" t="s">
        <v>26</v>
      </c>
      <c r="F11" s="87"/>
      <c r="G11" s="87"/>
      <c r="H11" s="87"/>
    </row>
    <row r="12" spans="2:8" ht="24.75" customHeight="1">
      <c r="B12" s="82" t="s">
        <v>46</v>
      </c>
      <c r="C12" s="83"/>
      <c r="D12" s="9"/>
      <c r="E12" s="84" t="s">
        <v>32</v>
      </c>
      <c r="F12" s="75"/>
      <c r="G12" s="75"/>
      <c r="H12" s="76"/>
    </row>
    <row r="13" spans="2:8" ht="19.5" customHeight="1">
      <c r="B13" s="7"/>
      <c r="C13" s="7"/>
      <c r="D13" s="6"/>
      <c r="E13" s="7"/>
      <c r="F13" s="7"/>
      <c r="G13" s="7"/>
      <c r="H13" s="7"/>
    </row>
    <row r="14" spans="4:8" ht="19.5" customHeight="1">
      <c r="D14" s="113" t="s">
        <v>95</v>
      </c>
      <c r="E14" s="113"/>
      <c r="F14" s="113"/>
      <c r="G14" s="113"/>
      <c r="H14" s="113"/>
    </row>
    <row r="15" spans="2:8" ht="19.5" customHeight="1">
      <c r="B15" s="112" t="s">
        <v>30</v>
      </c>
      <c r="C15" s="112"/>
      <c r="D15" s="111" t="s">
        <v>191</v>
      </c>
      <c r="E15" s="111"/>
      <c r="F15" s="111"/>
      <c r="G15" s="111"/>
      <c r="H15" s="111"/>
    </row>
    <row r="16" spans="2:8" ht="19.5" customHeight="1" thickBot="1">
      <c r="B16" s="88" t="s">
        <v>25</v>
      </c>
      <c r="C16" s="88"/>
      <c r="D16" s="13" t="s">
        <v>24</v>
      </c>
      <c r="E16" s="88" t="s">
        <v>26</v>
      </c>
      <c r="F16" s="88"/>
      <c r="G16" s="88"/>
      <c r="H16" s="88"/>
    </row>
    <row r="17" spans="2:8" ht="24.75" customHeight="1">
      <c r="B17" s="87" t="s">
        <v>4</v>
      </c>
      <c r="C17" s="87"/>
      <c r="D17" s="9"/>
      <c r="E17" s="84"/>
      <c r="F17" s="75"/>
      <c r="G17" s="75"/>
      <c r="H17" s="76"/>
    </row>
    <row r="18" spans="2:8" ht="24.75" customHeight="1">
      <c r="B18" s="87" t="s">
        <v>5</v>
      </c>
      <c r="C18" s="87"/>
      <c r="D18" s="9"/>
      <c r="E18" s="90"/>
      <c r="F18" s="90"/>
      <c r="G18" s="90"/>
      <c r="H18" s="90"/>
    </row>
    <row r="19" spans="2:8" ht="24.75" customHeight="1">
      <c r="B19" s="87" t="s">
        <v>8</v>
      </c>
      <c r="C19" s="87"/>
      <c r="D19" s="9"/>
      <c r="E19" s="90"/>
      <c r="F19" s="90"/>
      <c r="G19" s="90"/>
      <c r="H19" s="90"/>
    </row>
    <row r="20" spans="2:8" ht="24.75" customHeight="1">
      <c r="B20" s="87" t="s">
        <v>7</v>
      </c>
      <c r="C20" s="87"/>
      <c r="D20" s="9"/>
      <c r="E20" s="90"/>
      <c r="F20" s="90"/>
      <c r="G20" s="90"/>
      <c r="H20" s="90"/>
    </row>
    <row r="21" spans="2:8" ht="24.75" customHeight="1">
      <c r="B21" s="87" t="s">
        <v>6</v>
      </c>
      <c r="C21" s="87"/>
      <c r="D21" s="9"/>
      <c r="E21" s="90"/>
      <c r="F21" s="90"/>
      <c r="G21" s="90"/>
      <c r="H21" s="90"/>
    </row>
    <row r="22" spans="2:8" ht="24.75" customHeight="1">
      <c r="B22" s="87" t="s">
        <v>9</v>
      </c>
      <c r="C22" s="87"/>
      <c r="D22" s="9"/>
      <c r="E22" s="90"/>
      <c r="F22" s="90"/>
      <c r="G22" s="90"/>
      <c r="H22" s="90"/>
    </row>
    <row r="23" spans="2:8" ht="24.75" customHeight="1">
      <c r="B23" s="87" t="s">
        <v>13</v>
      </c>
      <c r="C23" s="87"/>
      <c r="D23" s="9"/>
      <c r="E23" s="90"/>
      <c r="F23" s="90"/>
      <c r="G23" s="90"/>
      <c r="H23" s="90"/>
    </row>
    <row r="24" spans="2:8" ht="24.75" customHeight="1">
      <c r="B24" s="87" t="s">
        <v>14</v>
      </c>
      <c r="C24" s="87"/>
      <c r="D24" s="9"/>
      <c r="E24" s="90"/>
      <c r="F24" s="90"/>
      <c r="G24" s="90"/>
      <c r="H24" s="90"/>
    </row>
    <row r="25" spans="2:8" ht="24.75" customHeight="1">
      <c r="B25" s="87" t="s">
        <v>15</v>
      </c>
      <c r="C25" s="87"/>
      <c r="D25" s="9"/>
      <c r="E25" s="90"/>
      <c r="F25" s="90"/>
      <c r="G25" s="90"/>
      <c r="H25" s="90"/>
    </row>
    <row r="26" spans="2:8" ht="24.75" customHeight="1" thickBot="1">
      <c r="B26" s="88" t="s">
        <v>16</v>
      </c>
      <c r="C26" s="88"/>
      <c r="D26" s="10"/>
      <c r="E26" s="89"/>
      <c r="F26" s="89"/>
      <c r="G26" s="89"/>
      <c r="H26" s="89"/>
    </row>
    <row r="27" spans="2:8" ht="24.75" customHeight="1">
      <c r="B27" s="86" t="s">
        <v>47</v>
      </c>
      <c r="C27" s="86"/>
      <c r="D27" s="51">
        <f>SUM(D17:D26)</f>
        <v>0</v>
      </c>
      <c r="E27" s="97"/>
      <c r="F27" s="97"/>
      <c r="G27" s="97"/>
      <c r="H27" s="97"/>
    </row>
    <row r="29" spans="2:4" ht="19.5" customHeight="1">
      <c r="B29" s="78" t="s">
        <v>178</v>
      </c>
      <c r="C29" s="78"/>
      <c r="D29" s="78"/>
    </row>
    <row r="30" spans="2:4" ht="9.75" customHeight="1">
      <c r="B30" s="17"/>
      <c r="C30" s="17"/>
      <c r="D30" s="17"/>
    </row>
    <row r="31" spans="2:7" ht="19.5" customHeight="1">
      <c r="B31" s="2" t="s">
        <v>48</v>
      </c>
      <c r="C31" s="78" t="s">
        <v>58</v>
      </c>
      <c r="D31" s="78"/>
      <c r="E31" s="78"/>
      <c r="F31" s="78"/>
      <c r="G31" s="78"/>
    </row>
    <row r="32" spans="2:8" ht="30" customHeight="1">
      <c r="B32" s="4" t="s">
        <v>38</v>
      </c>
      <c r="C32" s="49">
        <f>IF(D12="","",D12)</f>
      </c>
      <c r="D32" s="16" t="s">
        <v>39</v>
      </c>
      <c r="E32" s="49">
        <f>IF(COUNTA(D17:D26)=0,"",D27)</f>
      </c>
      <c r="F32" s="16" t="s">
        <v>18</v>
      </c>
      <c r="G32" s="50">
        <f>IF(OR(C32="",E32=""),"",C32-E32)</f>
      </c>
      <c r="H32" s="2" t="s">
        <v>19</v>
      </c>
    </row>
    <row r="34" spans="2:7" ht="30" customHeight="1">
      <c r="B34" s="2" t="s">
        <v>49</v>
      </c>
      <c r="C34" s="107" t="s">
        <v>50</v>
      </c>
      <c r="D34" s="107"/>
      <c r="E34" s="74">
        <f>_xlfn.IFERROR(D12/D27*100,"")</f>
      </c>
      <c r="F34" s="107" t="s">
        <v>56</v>
      </c>
      <c r="G34" s="107"/>
    </row>
    <row r="35" spans="5:7" ht="19.5" customHeight="1">
      <c r="E35" s="114" t="s">
        <v>92</v>
      </c>
      <c r="F35" s="114"/>
      <c r="G35" s="114"/>
    </row>
    <row r="36" ht="19.5" customHeight="1" thickBot="1">
      <c r="E36" s="6"/>
    </row>
    <row r="37" spans="2:8" ht="19.5" customHeight="1" thickTop="1">
      <c r="B37" s="98" t="s">
        <v>51</v>
      </c>
      <c r="C37" s="99"/>
      <c r="D37" s="99"/>
      <c r="E37" s="99"/>
      <c r="F37" s="99"/>
      <c r="G37" s="99"/>
      <c r="H37" s="100"/>
    </row>
    <row r="38" spans="2:8" ht="19.5" customHeight="1">
      <c r="B38" s="101"/>
      <c r="C38" s="102"/>
      <c r="D38" s="102"/>
      <c r="E38" s="102"/>
      <c r="F38" s="102"/>
      <c r="G38" s="102"/>
      <c r="H38" s="103"/>
    </row>
    <row r="39" spans="2:8" ht="19.5" customHeight="1" thickBot="1">
      <c r="B39" s="104"/>
      <c r="C39" s="105"/>
      <c r="D39" s="105"/>
      <c r="E39" s="105"/>
      <c r="F39" s="105"/>
      <c r="G39" s="105"/>
      <c r="H39" s="106"/>
    </row>
    <row r="40" ht="19.5" customHeight="1" thickTop="1"/>
  </sheetData>
  <sheetProtection/>
  <mergeCells count="45">
    <mergeCell ref="E20:H20"/>
    <mergeCell ref="B16:C16"/>
    <mergeCell ref="E16:H16"/>
    <mergeCell ref="B17:C17"/>
    <mergeCell ref="E17:H17"/>
    <mergeCell ref="B8:C8"/>
    <mergeCell ref="D15:H15"/>
    <mergeCell ref="B15:C15"/>
    <mergeCell ref="D14:H14"/>
    <mergeCell ref="B10:C10"/>
    <mergeCell ref="B12:C12"/>
    <mergeCell ref="E12:H12"/>
    <mergeCell ref="B11:C11"/>
    <mergeCell ref="E11:H11"/>
    <mergeCell ref="F6:H6"/>
    <mergeCell ref="G7:H7"/>
    <mergeCell ref="F8:H8"/>
    <mergeCell ref="E9:H9"/>
    <mergeCell ref="B37:H39"/>
    <mergeCell ref="B24:C24"/>
    <mergeCell ref="E24:H24"/>
    <mergeCell ref="B25:C25"/>
    <mergeCell ref="E25:H25"/>
    <mergeCell ref="B26:C26"/>
    <mergeCell ref="E26:H26"/>
    <mergeCell ref="F34:G34"/>
    <mergeCell ref="E35:G35"/>
    <mergeCell ref="C34:D34"/>
    <mergeCell ref="C31:G31"/>
    <mergeCell ref="B21:C21"/>
    <mergeCell ref="E21:H21"/>
    <mergeCell ref="B22:C22"/>
    <mergeCell ref="E22:H22"/>
    <mergeCell ref="B23:C23"/>
    <mergeCell ref="E23:H23"/>
    <mergeCell ref="B1:C1"/>
    <mergeCell ref="B27:C27"/>
    <mergeCell ref="E27:H27"/>
    <mergeCell ref="B29:D29"/>
    <mergeCell ref="B18:C18"/>
    <mergeCell ref="E18:H18"/>
    <mergeCell ref="B19:C19"/>
    <mergeCell ref="E19:H19"/>
    <mergeCell ref="B20:C20"/>
    <mergeCell ref="C2:G2"/>
  </mergeCells>
  <conditionalFormatting sqref="D27">
    <cfRule type="cellIs" priority="1" dxfId="0" operator="equal">
      <formula>0</formula>
    </cfRule>
  </conditionalFormatting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D41" sqref="D41"/>
    </sheetView>
  </sheetViews>
  <sheetFormatPr defaultColWidth="5.75390625" defaultRowHeight="19.5" customHeight="1"/>
  <cols>
    <col min="1" max="1" width="2.625" style="2" customWidth="1"/>
    <col min="2" max="2" width="7.75390625" style="2" customWidth="1"/>
    <col min="3" max="3" width="18.625" style="2" customWidth="1"/>
    <col min="4" max="4" width="15.625" style="2" customWidth="1"/>
    <col min="5" max="5" width="15.75390625" style="2" customWidth="1"/>
    <col min="6" max="6" width="8.75390625" style="2" customWidth="1"/>
    <col min="7" max="7" width="15.75390625" style="2" customWidth="1"/>
    <col min="8" max="8" width="3.75390625" style="2" customWidth="1"/>
    <col min="9" max="16384" width="5.75390625" style="2" customWidth="1"/>
  </cols>
  <sheetData>
    <row r="1" spans="2:3" ht="15" customHeight="1">
      <c r="B1" s="80" t="s">
        <v>55</v>
      </c>
      <c r="C1" s="80"/>
    </row>
    <row r="2" spans="2:7" ht="19.5" customHeight="1">
      <c r="B2" s="12" t="s">
        <v>40</v>
      </c>
      <c r="C2" s="81" t="s">
        <v>41</v>
      </c>
      <c r="D2" s="81"/>
      <c r="E2" s="81"/>
      <c r="F2" s="81"/>
      <c r="G2" s="81"/>
    </row>
    <row r="3" ht="15" customHeight="1"/>
    <row r="4" spans="2:4" ht="19.5" customHeight="1">
      <c r="B4" s="15" t="s">
        <v>28</v>
      </c>
      <c r="C4" s="15"/>
      <c r="D4" s="15" t="s">
        <v>17</v>
      </c>
    </row>
    <row r="5" ht="9.75" customHeight="1"/>
    <row r="6" spans="5:8" ht="19.5" customHeight="1">
      <c r="E6" s="1" t="s">
        <v>20</v>
      </c>
      <c r="F6" s="77"/>
      <c r="G6" s="77"/>
      <c r="H6" s="77"/>
    </row>
    <row r="7" spans="5:8" ht="19.5" customHeight="1">
      <c r="E7" s="1" t="s">
        <v>21</v>
      </c>
      <c r="F7" s="15"/>
      <c r="G7" s="77"/>
      <c r="H7" s="77"/>
    </row>
    <row r="8" spans="1:8" ht="19.5" customHeight="1">
      <c r="A8" s="112" t="s">
        <v>187</v>
      </c>
      <c r="B8" s="112"/>
      <c r="C8" s="112"/>
      <c r="E8" s="85"/>
      <c r="F8" s="85"/>
      <c r="G8" s="85"/>
      <c r="H8" s="85"/>
    </row>
    <row r="9" spans="2:8" ht="19.5" customHeight="1">
      <c r="B9" s="87" t="s">
        <v>25</v>
      </c>
      <c r="C9" s="87"/>
      <c r="D9" s="14" t="s">
        <v>24</v>
      </c>
      <c r="E9" s="87" t="s">
        <v>26</v>
      </c>
      <c r="F9" s="87"/>
      <c r="G9" s="87"/>
      <c r="H9" s="87"/>
    </row>
    <row r="10" spans="2:8" ht="19.5" customHeight="1">
      <c r="B10" s="82" t="s">
        <v>10</v>
      </c>
      <c r="C10" s="83"/>
      <c r="D10" s="9"/>
      <c r="E10" s="84"/>
      <c r="F10" s="75"/>
      <c r="G10" s="75"/>
      <c r="H10" s="76"/>
    </row>
    <row r="11" spans="2:8" ht="19.5" customHeight="1">
      <c r="B11" s="82" t="s">
        <v>0</v>
      </c>
      <c r="C11" s="83"/>
      <c r="D11" s="9"/>
      <c r="E11" s="84" t="s">
        <v>32</v>
      </c>
      <c r="F11" s="75"/>
      <c r="G11" s="75"/>
      <c r="H11" s="76"/>
    </row>
    <row r="12" spans="2:8" ht="19.5" customHeight="1">
      <c r="B12" s="82" t="s">
        <v>73</v>
      </c>
      <c r="C12" s="83"/>
      <c r="D12" s="9"/>
      <c r="E12" s="84"/>
      <c r="F12" s="75"/>
      <c r="G12" s="75"/>
      <c r="H12" s="76"/>
    </row>
    <row r="13" spans="2:8" ht="19.5" customHeight="1">
      <c r="B13" s="82" t="s">
        <v>11</v>
      </c>
      <c r="C13" s="83"/>
      <c r="D13" s="9"/>
      <c r="E13" s="84"/>
      <c r="F13" s="75"/>
      <c r="G13" s="75"/>
      <c r="H13" s="76"/>
    </row>
    <row r="14" spans="2:8" ht="19.5" customHeight="1">
      <c r="B14" s="82" t="s">
        <v>1</v>
      </c>
      <c r="C14" s="83"/>
      <c r="D14" s="18"/>
      <c r="E14" s="84"/>
      <c r="F14" s="75"/>
      <c r="G14" s="75"/>
      <c r="H14" s="76"/>
    </row>
    <row r="15" spans="2:8" ht="19.5" customHeight="1">
      <c r="B15" s="82" t="s">
        <v>2</v>
      </c>
      <c r="C15" s="83"/>
      <c r="D15" s="9"/>
      <c r="E15" s="84"/>
      <c r="F15" s="75"/>
      <c r="G15" s="75"/>
      <c r="H15" s="76"/>
    </row>
    <row r="16" spans="2:8" ht="19.5" customHeight="1">
      <c r="B16" s="82" t="s">
        <v>12</v>
      </c>
      <c r="C16" s="83"/>
      <c r="D16" s="9"/>
      <c r="E16" s="84" t="s">
        <v>44</v>
      </c>
      <c r="F16" s="75"/>
      <c r="G16" s="75"/>
      <c r="H16" s="76"/>
    </row>
    <row r="17" spans="2:8" ht="19.5" customHeight="1">
      <c r="B17" s="82"/>
      <c r="C17" s="83"/>
      <c r="D17" s="9"/>
      <c r="E17" s="84"/>
      <c r="F17" s="75"/>
      <c r="G17" s="75"/>
      <c r="H17" s="76"/>
    </row>
    <row r="18" spans="2:8" ht="19.5" customHeight="1">
      <c r="B18" s="82"/>
      <c r="C18" s="83"/>
      <c r="D18" s="9"/>
      <c r="E18" s="84"/>
      <c r="F18" s="75"/>
      <c r="G18" s="75"/>
      <c r="H18" s="76"/>
    </row>
    <row r="19" spans="2:8" ht="19.5" customHeight="1">
      <c r="B19" s="82" t="s">
        <v>31</v>
      </c>
      <c r="C19" s="83"/>
      <c r="D19" s="52">
        <f>SUM(D10:D18)</f>
        <v>0</v>
      </c>
      <c r="E19" s="82"/>
      <c r="F19" s="94"/>
      <c r="G19" s="94"/>
      <c r="H19" s="83"/>
    </row>
    <row r="20" spans="2:8" ht="15" customHeight="1">
      <c r="B20" s="7"/>
      <c r="C20" s="7"/>
      <c r="D20" s="6"/>
      <c r="E20" s="7"/>
      <c r="F20" s="7"/>
      <c r="G20" s="7"/>
      <c r="H20" s="7"/>
    </row>
    <row r="21" spans="1:5" ht="19.5" customHeight="1">
      <c r="A21" s="78" t="s">
        <v>196</v>
      </c>
      <c r="B21" s="78"/>
      <c r="C21" s="78"/>
      <c r="D21" s="78"/>
      <c r="E21" s="5"/>
    </row>
    <row r="22" spans="2:8" ht="19.5" customHeight="1" thickBot="1">
      <c r="B22" s="88" t="s">
        <v>25</v>
      </c>
      <c r="C22" s="88"/>
      <c r="D22" s="13" t="s">
        <v>24</v>
      </c>
      <c r="E22" s="88" t="s">
        <v>26</v>
      </c>
      <c r="F22" s="88"/>
      <c r="G22" s="88"/>
      <c r="H22" s="88"/>
    </row>
    <row r="23" spans="2:8" ht="19.5" customHeight="1" thickBot="1">
      <c r="B23" s="95" t="s">
        <v>129</v>
      </c>
      <c r="C23" s="95"/>
      <c r="D23" s="48"/>
      <c r="E23" s="96" t="s">
        <v>189</v>
      </c>
      <c r="F23" s="96"/>
      <c r="G23" s="96"/>
      <c r="H23" s="96"/>
    </row>
    <row r="24" spans="1:8" ht="19.5" customHeight="1">
      <c r="A24" s="4" t="s">
        <v>177</v>
      </c>
      <c r="B24" s="86" t="s">
        <v>4</v>
      </c>
      <c r="C24" s="86"/>
      <c r="D24" s="8"/>
      <c r="E24" s="91"/>
      <c r="F24" s="92"/>
      <c r="G24" s="92"/>
      <c r="H24" s="93"/>
    </row>
    <row r="25" spans="1:8" ht="19.5" customHeight="1">
      <c r="A25" s="4" t="s">
        <v>177</v>
      </c>
      <c r="B25" s="87" t="s">
        <v>5</v>
      </c>
      <c r="C25" s="87"/>
      <c r="D25" s="9"/>
      <c r="E25" s="90"/>
      <c r="F25" s="90"/>
      <c r="G25" s="90"/>
      <c r="H25" s="90"/>
    </row>
    <row r="26" spans="1:8" ht="19.5" customHeight="1">
      <c r="A26" s="4" t="s">
        <v>177</v>
      </c>
      <c r="B26" s="87" t="s">
        <v>8</v>
      </c>
      <c r="C26" s="87"/>
      <c r="D26" s="9"/>
      <c r="E26" s="90"/>
      <c r="F26" s="90"/>
      <c r="G26" s="90"/>
      <c r="H26" s="90"/>
    </row>
    <row r="27" spans="1:8" ht="19.5" customHeight="1">
      <c r="A27" s="4" t="s">
        <v>177</v>
      </c>
      <c r="B27" s="87" t="s">
        <v>7</v>
      </c>
      <c r="C27" s="87"/>
      <c r="D27" s="9"/>
      <c r="E27" s="90"/>
      <c r="F27" s="90"/>
      <c r="G27" s="90"/>
      <c r="H27" s="90"/>
    </row>
    <row r="28" spans="1:8" ht="19.5" customHeight="1">
      <c r="A28" s="4" t="s">
        <v>177</v>
      </c>
      <c r="B28" s="87" t="s">
        <v>6</v>
      </c>
      <c r="C28" s="87"/>
      <c r="D28" s="9"/>
      <c r="E28" s="90"/>
      <c r="F28" s="90"/>
      <c r="G28" s="90"/>
      <c r="H28" s="90"/>
    </row>
    <row r="29" spans="1:8" ht="19.5" customHeight="1">
      <c r="A29" s="4" t="s">
        <v>177</v>
      </c>
      <c r="B29" s="87" t="s">
        <v>9</v>
      </c>
      <c r="C29" s="87"/>
      <c r="D29" s="9"/>
      <c r="E29" s="90"/>
      <c r="F29" s="90"/>
      <c r="G29" s="90"/>
      <c r="H29" s="90"/>
    </row>
    <row r="30" spans="1:8" ht="19.5" customHeight="1">
      <c r="A30" s="4" t="s">
        <v>177</v>
      </c>
      <c r="B30" s="87" t="s">
        <v>13</v>
      </c>
      <c r="C30" s="87"/>
      <c r="D30" s="9"/>
      <c r="E30" s="90"/>
      <c r="F30" s="90"/>
      <c r="G30" s="90"/>
      <c r="H30" s="90"/>
    </row>
    <row r="31" spans="1:8" ht="19.5" customHeight="1">
      <c r="A31" s="4" t="s">
        <v>177</v>
      </c>
      <c r="B31" s="87" t="s">
        <v>14</v>
      </c>
      <c r="C31" s="87"/>
      <c r="D31" s="9"/>
      <c r="E31" s="90"/>
      <c r="F31" s="90"/>
      <c r="G31" s="90"/>
      <c r="H31" s="90"/>
    </row>
    <row r="32" spans="1:8" ht="19.5" customHeight="1">
      <c r="A32" s="4" t="s">
        <v>177</v>
      </c>
      <c r="B32" s="87" t="s">
        <v>15</v>
      </c>
      <c r="C32" s="87"/>
      <c r="D32" s="9"/>
      <c r="E32" s="90"/>
      <c r="F32" s="90"/>
      <c r="G32" s="90"/>
      <c r="H32" s="90"/>
    </row>
    <row r="33" spans="1:8" ht="19.5" customHeight="1" thickBot="1">
      <c r="A33" s="4" t="s">
        <v>177</v>
      </c>
      <c r="B33" s="88" t="s">
        <v>16</v>
      </c>
      <c r="C33" s="88"/>
      <c r="D33" s="10"/>
      <c r="E33" s="89"/>
      <c r="F33" s="89"/>
      <c r="G33" s="89"/>
      <c r="H33" s="89"/>
    </row>
    <row r="34" spans="2:8" ht="19.5" customHeight="1">
      <c r="B34" s="87" t="s">
        <v>174</v>
      </c>
      <c r="C34" s="87"/>
      <c r="D34" s="9"/>
      <c r="E34" s="90"/>
      <c r="F34" s="90"/>
      <c r="G34" s="90"/>
      <c r="H34" s="90"/>
    </row>
    <row r="35" spans="2:8" ht="19.5" customHeight="1">
      <c r="B35" s="87" t="s">
        <v>35</v>
      </c>
      <c r="C35" s="87"/>
      <c r="D35" s="9"/>
      <c r="E35" s="90"/>
      <c r="F35" s="90"/>
      <c r="G35" s="90"/>
      <c r="H35" s="90"/>
    </row>
    <row r="36" spans="2:8" ht="19.5" customHeight="1">
      <c r="B36" s="87" t="s">
        <v>33</v>
      </c>
      <c r="C36" s="87"/>
      <c r="D36" s="9"/>
      <c r="E36" s="90"/>
      <c r="F36" s="90"/>
      <c r="G36" s="90"/>
      <c r="H36" s="90"/>
    </row>
    <row r="37" spans="2:8" ht="19.5" customHeight="1">
      <c r="B37" s="87" t="s">
        <v>167</v>
      </c>
      <c r="C37" s="87"/>
      <c r="D37" s="9"/>
      <c r="E37" s="90"/>
      <c r="F37" s="90"/>
      <c r="G37" s="90"/>
      <c r="H37" s="90"/>
    </row>
    <row r="38" spans="2:8" ht="19.5" customHeight="1">
      <c r="B38" s="87" t="s">
        <v>34</v>
      </c>
      <c r="C38" s="87"/>
      <c r="D38" s="9"/>
      <c r="E38" s="90"/>
      <c r="F38" s="90"/>
      <c r="G38" s="90"/>
      <c r="H38" s="90"/>
    </row>
    <row r="39" spans="2:8" ht="19.5" customHeight="1">
      <c r="B39" s="87"/>
      <c r="C39" s="87"/>
      <c r="D39" s="9"/>
      <c r="E39" s="90"/>
      <c r="F39" s="90"/>
      <c r="G39" s="90"/>
      <c r="H39" s="90"/>
    </row>
    <row r="40" spans="2:8" ht="19.5" customHeight="1">
      <c r="B40" s="87"/>
      <c r="C40" s="87"/>
      <c r="D40" s="9"/>
      <c r="E40" s="90"/>
      <c r="F40" s="90"/>
      <c r="G40" s="90"/>
      <c r="H40" s="90"/>
    </row>
    <row r="41" spans="2:8" ht="19.5" customHeight="1" thickBot="1">
      <c r="B41" s="88" t="s">
        <v>57</v>
      </c>
      <c r="C41" s="88"/>
      <c r="D41" s="10"/>
      <c r="E41" s="89"/>
      <c r="F41" s="89"/>
      <c r="G41" s="89"/>
      <c r="H41" s="89"/>
    </row>
    <row r="42" spans="2:8" ht="19.5" customHeight="1">
      <c r="B42" s="86" t="s">
        <v>31</v>
      </c>
      <c r="C42" s="86"/>
      <c r="D42" s="51">
        <f>SUM(D23:D41)</f>
        <v>0</v>
      </c>
      <c r="E42" s="86"/>
      <c r="F42" s="86"/>
      <c r="G42" s="86"/>
      <c r="H42" s="86"/>
    </row>
    <row r="43" spans="3:8" ht="19.5" customHeight="1">
      <c r="C43" s="3"/>
      <c r="D43" s="79" t="s">
        <v>188</v>
      </c>
      <c r="E43" s="79"/>
      <c r="F43" s="79"/>
      <c r="G43" s="79"/>
      <c r="H43" s="3"/>
    </row>
  </sheetData>
  <sheetProtection/>
  <mergeCells count="72">
    <mergeCell ref="B9:C9"/>
    <mergeCell ref="E9:H9"/>
    <mergeCell ref="A8:C8"/>
    <mergeCell ref="C2:G2"/>
    <mergeCell ref="F6:H6"/>
    <mergeCell ref="G7:H7"/>
    <mergeCell ref="E8:H8"/>
    <mergeCell ref="B14:C14"/>
    <mergeCell ref="E14:H14"/>
    <mergeCell ref="B10:C10"/>
    <mergeCell ref="E10:H10"/>
    <mergeCell ref="B11:C11"/>
    <mergeCell ref="E11:H11"/>
    <mergeCell ref="B12:C12"/>
    <mergeCell ref="E12:H12"/>
    <mergeCell ref="B13:C13"/>
    <mergeCell ref="E13:H13"/>
    <mergeCell ref="B24:C24"/>
    <mergeCell ref="E24:H24"/>
    <mergeCell ref="B15:C15"/>
    <mergeCell ref="E15:H15"/>
    <mergeCell ref="B18:C18"/>
    <mergeCell ref="E18:H18"/>
    <mergeCell ref="B19:C19"/>
    <mergeCell ref="E19:H19"/>
    <mergeCell ref="B16:C16"/>
    <mergeCell ref="E16:H16"/>
    <mergeCell ref="B22:C22"/>
    <mergeCell ref="E22:H22"/>
    <mergeCell ref="B23:C23"/>
    <mergeCell ref="E23:H23"/>
    <mergeCell ref="B30:C30"/>
    <mergeCell ref="E30:H30"/>
    <mergeCell ref="B25:C25"/>
    <mergeCell ref="E25:H25"/>
    <mergeCell ref="B26:C26"/>
    <mergeCell ref="E26:H26"/>
    <mergeCell ref="B27:C27"/>
    <mergeCell ref="E27:H27"/>
    <mergeCell ref="B28:C28"/>
    <mergeCell ref="E28:H28"/>
    <mergeCell ref="B29:C29"/>
    <mergeCell ref="E29:H29"/>
    <mergeCell ref="E36:H36"/>
    <mergeCell ref="B35:C35"/>
    <mergeCell ref="E35:H35"/>
    <mergeCell ref="B31:C31"/>
    <mergeCell ref="E31:H31"/>
    <mergeCell ref="B32:C32"/>
    <mergeCell ref="E32:H32"/>
    <mergeCell ref="B33:C33"/>
    <mergeCell ref="E33:H33"/>
    <mergeCell ref="B1:C1"/>
    <mergeCell ref="B42:C42"/>
    <mergeCell ref="E42:H42"/>
    <mergeCell ref="B39:C39"/>
    <mergeCell ref="E39:H39"/>
    <mergeCell ref="B17:C17"/>
    <mergeCell ref="E17:H17"/>
    <mergeCell ref="B38:C38"/>
    <mergeCell ref="E38:H38"/>
    <mergeCell ref="B40:C40"/>
    <mergeCell ref="A21:D21"/>
    <mergeCell ref="D43:G43"/>
    <mergeCell ref="B37:C37"/>
    <mergeCell ref="E37:H37"/>
    <mergeCell ref="E40:H40"/>
    <mergeCell ref="B41:C41"/>
    <mergeCell ref="E41:H41"/>
    <mergeCell ref="B34:C34"/>
    <mergeCell ref="E34:H34"/>
    <mergeCell ref="B36:C36"/>
  </mergeCells>
  <conditionalFormatting sqref="D42 D19">
    <cfRule type="cellIs" priority="1" dxfId="0" operator="equal">
      <formula>0</formula>
    </cfRule>
  </conditionalFormatting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H39"/>
  <sheetViews>
    <sheetView zoomScalePageLayoutView="0" workbookViewId="0" topLeftCell="A1">
      <selection activeCell="M10" sqref="M10"/>
    </sheetView>
  </sheetViews>
  <sheetFormatPr defaultColWidth="5.75390625" defaultRowHeight="19.5" customHeight="1"/>
  <cols>
    <col min="1" max="1" width="2.625" style="2" customWidth="1"/>
    <col min="2" max="2" width="7.75390625" style="2" customWidth="1"/>
    <col min="3" max="3" width="18.625" style="2" customWidth="1"/>
    <col min="4" max="4" width="15.625" style="2" customWidth="1"/>
    <col min="5" max="5" width="15.75390625" style="2" customWidth="1"/>
    <col min="6" max="6" width="8.75390625" style="2" customWidth="1"/>
    <col min="7" max="7" width="15.75390625" style="2" customWidth="1"/>
    <col min="8" max="8" width="3.75390625" style="2" customWidth="1"/>
    <col min="9" max="16384" width="5.75390625" style="2" customWidth="1"/>
  </cols>
  <sheetData>
    <row r="1" spans="2:3" ht="15" customHeight="1">
      <c r="B1" s="80" t="s">
        <v>55</v>
      </c>
      <c r="C1" s="80"/>
    </row>
    <row r="2" spans="2:7" ht="19.5" customHeight="1">
      <c r="B2" s="12" t="s">
        <v>53</v>
      </c>
      <c r="C2" s="81" t="s">
        <v>54</v>
      </c>
      <c r="D2" s="81"/>
      <c r="E2" s="81"/>
      <c r="F2" s="81"/>
      <c r="G2" s="81"/>
    </row>
    <row r="4" spans="2:4" ht="19.5" customHeight="1">
      <c r="B4" s="15" t="s">
        <v>28</v>
      </c>
      <c r="C4" s="15"/>
      <c r="D4" s="15" t="s">
        <v>17</v>
      </c>
    </row>
    <row r="5" ht="9.75" customHeight="1"/>
    <row r="6" spans="5:8" ht="19.5" customHeight="1">
      <c r="E6" s="1" t="s">
        <v>20</v>
      </c>
      <c r="F6" s="77"/>
      <c r="G6" s="77"/>
      <c r="H6" s="77"/>
    </row>
    <row r="7" spans="5:8" ht="19.5" customHeight="1">
      <c r="E7" s="1" t="s">
        <v>21</v>
      </c>
      <c r="F7" s="15"/>
      <c r="G7" s="77"/>
      <c r="H7" s="77"/>
    </row>
    <row r="8" spans="5:8" ht="19.5" customHeight="1">
      <c r="E8" s="3"/>
      <c r="F8" s="115"/>
      <c r="G8" s="116"/>
      <c r="H8" s="116"/>
    </row>
    <row r="9" spans="5:8" ht="19.5" customHeight="1">
      <c r="E9" s="117"/>
      <c r="F9" s="117"/>
      <c r="G9" s="117"/>
      <c r="H9" s="117"/>
    </row>
    <row r="10" spans="2:8" ht="19.5" customHeight="1">
      <c r="B10" s="92" t="s">
        <v>29</v>
      </c>
      <c r="C10" s="92"/>
      <c r="E10" s="11"/>
      <c r="F10" s="11"/>
      <c r="G10" s="11"/>
      <c r="H10" s="11"/>
    </row>
    <row r="11" spans="2:8" ht="19.5" customHeight="1">
      <c r="B11" s="87" t="s">
        <v>25</v>
      </c>
      <c r="C11" s="87"/>
      <c r="D11" s="14" t="s">
        <v>24</v>
      </c>
      <c r="E11" s="87" t="s">
        <v>26</v>
      </c>
      <c r="F11" s="87"/>
      <c r="G11" s="87"/>
      <c r="H11" s="87"/>
    </row>
    <row r="12" spans="2:8" ht="24.75" customHeight="1">
      <c r="B12" s="82" t="s">
        <v>46</v>
      </c>
      <c r="C12" s="83"/>
      <c r="D12" s="9"/>
      <c r="E12" s="84" t="s">
        <v>32</v>
      </c>
      <c r="F12" s="75"/>
      <c r="G12" s="75"/>
      <c r="H12" s="76"/>
    </row>
    <row r="13" spans="2:8" ht="19.5" customHeight="1">
      <c r="B13" s="7"/>
      <c r="C13" s="7"/>
      <c r="D13" s="6"/>
      <c r="E13" s="7"/>
      <c r="F13" s="7"/>
      <c r="G13" s="7"/>
      <c r="H13" s="7"/>
    </row>
    <row r="14" spans="4:8" ht="19.5" customHeight="1">
      <c r="D14" s="113" t="s">
        <v>95</v>
      </c>
      <c r="E14" s="113"/>
      <c r="F14" s="113"/>
      <c r="G14" s="113"/>
      <c r="H14" s="113"/>
    </row>
    <row r="15" spans="2:8" ht="19.5" customHeight="1">
      <c r="B15" s="112" t="s">
        <v>30</v>
      </c>
      <c r="C15" s="112"/>
      <c r="D15" s="111" t="s">
        <v>191</v>
      </c>
      <c r="E15" s="111"/>
      <c r="F15" s="111"/>
      <c r="G15" s="111"/>
      <c r="H15" s="111"/>
    </row>
    <row r="16" spans="2:8" ht="19.5" customHeight="1" thickBot="1">
      <c r="B16" s="88" t="s">
        <v>25</v>
      </c>
      <c r="C16" s="88"/>
      <c r="D16" s="13" t="s">
        <v>24</v>
      </c>
      <c r="E16" s="88" t="s">
        <v>26</v>
      </c>
      <c r="F16" s="88"/>
      <c r="G16" s="88"/>
      <c r="H16" s="88"/>
    </row>
    <row r="17" spans="2:8" ht="24.75" customHeight="1">
      <c r="B17" s="87" t="s">
        <v>4</v>
      </c>
      <c r="C17" s="87"/>
      <c r="D17" s="9"/>
      <c r="E17" s="84"/>
      <c r="F17" s="75"/>
      <c r="G17" s="75"/>
      <c r="H17" s="76"/>
    </row>
    <row r="18" spans="2:8" ht="24.75" customHeight="1">
      <c r="B18" s="87" t="s">
        <v>5</v>
      </c>
      <c r="C18" s="87"/>
      <c r="D18" s="9"/>
      <c r="E18" s="90"/>
      <c r="F18" s="90"/>
      <c r="G18" s="90"/>
      <c r="H18" s="90"/>
    </row>
    <row r="19" spans="2:8" ht="24.75" customHeight="1">
      <c r="B19" s="87" t="s">
        <v>8</v>
      </c>
      <c r="C19" s="87"/>
      <c r="D19" s="9"/>
      <c r="E19" s="90"/>
      <c r="F19" s="90"/>
      <c r="G19" s="90"/>
      <c r="H19" s="90"/>
    </row>
    <row r="20" spans="2:8" ht="24.75" customHeight="1">
      <c r="B20" s="87" t="s">
        <v>7</v>
      </c>
      <c r="C20" s="87"/>
      <c r="D20" s="9"/>
      <c r="E20" s="90"/>
      <c r="F20" s="90"/>
      <c r="G20" s="90"/>
      <c r="H20" s="90"/>
    </row>
    <row r="21" spans="2:8" ht="24.75" customHeight="1">
      <c r="B21" s="87" t="s">
        <v>6</v>
      </c>
      <c r="C21" s="87"/>
      <c r="D21" s="9"/>
      <c r="E21" s="90"/>
      <c r="F21" s="90"/>
      <c r="G21" s="90"/>
      <c r="H21" s="90"/>
    </row>
    <row r="22" spans="2:8" ht="24.75" customHeight="1">
      <c r="B22" s="87" t="s">
        <v>9</v>
      </c>
      <c r="C22" s="87"/>
      <c r="D22" s="9"/>
      <c r="E22" s="90"/>
      <c r="F22" s="90"/>
      <c r="G22" s="90"/>
      <c r="H22" s="90"/>
    </row>
    <row r="23" spans="2:8" ht="24.75" customHeight="1">
      <c r="B23" s="87" t="s">
        <v>13</v>
      </c>
      <c r="C23" s="87"/>
      <c r="D23" s="9"/>
      <c r="E23" s="90"/>
      <c r="F23" s="90"/>
      <c r="G23" s="90"/>
      <c r="H23" s="90"/>
    </row>
    <row r="24" spans="2:8" ht="24.75" customHeight="1">
      <c r="B24" s="87" t="s">
        <v>14</v>
      </c>
      <c r="C24" s="87"/>
      <c r="D24" s="9"/>
      <c r="E24" s="90"/>
      <c r="F24" s="90"/>
      <c r="G24" s="90"/>
      <c r="H24" s="90"/>
    </row>
    <row r="25" spans="2:8" ht="24.75" customHeight="1">
      <c r="B25" s="87" t="s">
        <v>15</v>
      </c>
      <c r="C25" s="87"/>
      <c r="D25" s="9"/>
      <c r="E25" s="90"/>
      <c r="F25" s="90"/>
      <c r="G25" s="90"/>
      <c r="H25" s="90"/>
    </row>
    <row r="26" spans="2:8" ht="24.75" customHeight="1" thickBot="1">
      <c r="B26" s="88" t="s">
        <v>16</v>
      </c>
      <c r="C26" s="88"/>
      <c r="D26" s="10"/>
      <c r="E26" s="89"/>
      <c r="F26" s="89"/>
      <c r="G26" s="89"/>
      <c r="H26" s="89"/>
    </row>
    <row r="27" spans="2:8" ht="24.75" customHeight="1">
      <c r="B27" s="86" t="s">
        <v>47</v>
      </c>
      <c r="C27" s="86"/>
      <c r="D27" s="51">
        <f>SUM(D17:D26)</f>
        <v>0</v>
      </c>
      <c r="E27" s="97"/>
      <c r="F27" s="97"/>
      <c r="G27" s="97"/>
      <c r="H27" s="97"/>
    </row>
    <row r="29" spans="2:4" ht="19.5" customHeight="1">
      <c r="B29" s="78" t="s">
        <v>178</v>
      </c>
      <c r="C29" s="78"/>
      <c r="D29" s="78"/>
    </row>
    <row r="30" spans="2:4" ht="9.75" customHeight="1">
      <c r="B30" s="17"/>
      <c r="C30" s="17"/>
      <c r="D30" s="17"/>
    </row>
    <row r="31" spans="2:7" ht="19.5" customHeight="1">
      <c r="B31" s="2" t="s">
        <v>48</v>
      </c>
      <c r="C31" s="78" t="s">
        <v>58</v>
      </c>
      <c r="D31" s="78"/>
      <c r="E31" s="78"/>
      <c r="F31" s="78"/>
      <c r="G31" s="78"/>
    </row>
    <row r="32" spans="2:8" ht="30" customHeight="1">
      <c r="B32" s="4" t="s">
        <v>38</v>
      </c>
      <c r="C32" s="49">
        <f>IF(D12="","",D12)</f>
      </c>
      <c r="D32" s="16" t="s">
        <v>39</v>
      </c>
      <c r="E32" s="49">
        <f>IF(COUNTA(D17:D26)=0,"",D27)</f>
      </c>
      <c r="F32" s="16" t="s">
        <v>18</v>
      </c>
      <c r="G32" s="50">
        <f>IF(OR(C32="",E32=""),"",C32-E32)</f>
      </c>
      <c r="H32" s="2" t="s">
        <v>19</v>
      </c>
    </row>
    <row r="34" spans="2:7" ht="30" customHeight="1">
      <c r="B34" s="2" t="s">
        <v>49</v>
      </c>
      <c r="C34" s="107" t="s">
        <v>50</v>
      </c>
      <c r="D34" s="107"/>
      <c r="E34" s="74">
        <f>_xlfn.IFERROR(D12/D27*100,"")</f>
      </c>
      <c r="F34" s="107" t="s">
        <v>56</v>
      </c>
      <c r="G34" s="107"/>
    </row>
    <row r="35" spans="5:7" ht="19.5" customHeight="1">
      <c r="E35" s="114" t="s">
        <v>92</v>
      </c>
      <c r="F35" s="114"/>
      <c r="G35" s="114"/>
    </row>
    <row r="36" ht="19.5" customHeight="1" thickBot="1">
      <c r="E36" s="6"/>
    </row>
    <row r="37" spans="2:8" ht="19.5" customHeight="1" thickTop="1">
      <c r="B37" s="98" t="s">
        <v>51</v>
      </c>
      <c r="C37" s="99"/>
      <c r="D37" s="99"/>
      <c r="E37" s="99"/>
      <c r="F37" s="99"/>
      <c r="G37" s="99"/>
      <c r="H37" s="100"/>
    </row>
    <row r="38" spans="2:8" ht="19.5" customHeight="1">
      <c r="B38" s="101"/>
      <c r="C38" s="102"/>
      <c r="D38" s="102"/>
      <c r="E38" s="102"/>
      <c r="F38" s="102"/>
      <c r="G38" s="102"/>
      <c r="H38" s="103"/>
    </row>
    <row r="39" spans="2:8" ht="19.5" customHeight="1" thickBot="1">
      <c r="B39" s="104"/>
      <c r="C39" s="105"/>
      <c r="D39" s="105"/>
      <c r="E39" s="105"/>
      <c r="F39" s="105"/>
      <c r="G39" s="105"/>
      <c r="H39" s="106"/>
    </row>
    <row r="40" ht="19.5" customHeight="1" thickTop="1"/>
  </sheetData>
  <sheetProtection/>
  <mergeCells count="44">
    <mergeCell ref="E16:H16"/>
    <mergeCell ref="D14:H14"/>
    <mergeCell ref="B15:C15"/>
    <mergeCell ref="D15:H15"/>
    <mergeCell ref="E21:H21"/>
    <mergeCell ref="B22:C22"/>
    <mergeCell ref="C2:G2"/>
    <mergeCell ref="F6:H6"/>
    <mergeCell ref="G7:H7"/>
    <mergeCell ref="F8:H8"/>
    <mergeCell ref="E9:H9"/>
    <mergeCell ref="B12:C12"/>
    <mergeCell ref="E12:H12"/>
    <mergeCell ref="B16:C16"/>
    <mergeCell ref="B11:C11"/>
    <mergeCell ref="E11:H11"/>
    <mergeCell ref="B1:C1"/>
    <mergeCell ref="B26:C26"/>
    <mergeCell ref="E26:H26"/>
    <mergeCell ref="B23:C23"/>
    <mergeCell ref="E23:H23"/>
    <mergeCell ref="B24:C24"/>
    <mergeCell ref="E24:H24"/>
    <mergeCell ref="B25:C25"/>
    <mergeCell ref="E19:H19"/>
    <mergeCell ref="F34:G34"/>
    <mergeCell ref="B17:C17"/>
    <mergeCell ref="E35:G35"/>
    <mergeCell ref="B27:C27"/>
    <mergeCell ref="E27:H27"/>
    <mergeCell ref="E25:H25"/>
    <mergeCell ref="B20:C20"/>
    <mergeCell ref="E20:H20"/>
    <mergeCell ref="B21:C21"/>
    <mergeCell ref="B10:C10"/>
    <mergeCell ref="C34:D34"/>
    <mergeCell ref="B37:H39"/>
    <mergeCell ref="B29:D29"/>
    <mergeCell ref="C31:G31"/>
    <mergeCell ref="E22:H22"/>
    <mergeCell ref="E17:H17"/>
    <mergeCell ref="B18:C18"/>
    <mergeCell ref="E18:H18"/>
    <mergeCell ref="B19:C19"/>
  </mergeCells>
  <conditionalFormatting sqref="D27">
    <cfRule type="cellIs" priority="1" dxfId="0" operator="equal">
      <formula>0</formula>
    </cfRule>
  </conditionalFormatting>
  <printOptions/>
  <pageMargins left="0.7874015748031497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H7" sqref="H7"/>
    </sheetView>
  </sheetViews>
  <sheetFormatPr defaultColWidth="9.00390625" defaultRowHeight="24.75" customHeight="1"/>
  <cols>
    <col min="1" max="1" width="3.75390625" style="53" customWidth="1"/>
    <col min="2" max="2" width="15.625" style="54" customWidth="1"/>
    <col min="3" max="4" width="35.625" style="54" customWidth="1"/>
    <col min="5" max="6" width="3.75390625" style="54" customWidth="1"/>
    <col min="7" max="16384" width="8.875" style="54" customWidth="1"/>
  </cols>
  <sheetData>
    <row r="1" ht="24.75" customHeight="1">
      <c r="B1" s="54" t="s">
        <v>182</v>
      </c>
    </row>
    <row r="2" spans="2:4" ht="24.75" customHeight="1">
      <c r="B2" s="119" t="s">
        <v>197</v>
      </c>
      <c r="C2" s="119"/>
      <c r="D2" s="55"/>
    </row>
    <row r="4" spans="2:3" ht="24.75" customHeight="1">
      <c r="B4" s="56" t="s">
        <v>71</v>
      </c>
      <c r="C4" s="57"/>
    </row>
    <row r="5" spans="2:4" ht="24.75" customHeight="1">
      <c r="B5" s="58" t="s">
        <v>59</v>
      </c>
      <c r="C5" s="120" t="s">
        <v>155</v>
      </c>
      <c r="D5" s="121"/>
    </row>
    <row r="6" spans="2:4" ht="24.75" customHeight="1">
      <c r="B6" s="59" t="s">
        <v>60</v>
      </c>
      <c r="C6" s="122" t="s">
        <v>85</v>
      </c>
      <c r="D6" s="123"/>
    </row>
    <row r="7" spans="2:4" ht="24.75" customHeight="1">
      <c r="B7" s="59" t="s">
        <v>72</v>
      </c>
      <c r="C7" s="122" t="s">
        <v>173</v>
      </c>
      <c r="D7" s="123"/>
    </row>
    <row r="8" spans="2:4" ht="24.75" customHeight="1">
      <c r="B8" s="59" t="s">
        <v>61</v>
      </c>
      <c r="C8" s="122" t="s">
        <v>74</v>
      </c>
      <c r="D8" s="123"/>
    </row>
    <row r="9" spans="2:4" ht="24.75" customHeight="1">
      <c r="B9" s="59" t="s">
        <v>76</v>
      </c>
      <c r="C9" s="122" t="s">
        <v>75</v>
      </c>
      <c r="D9" s="123"/>
    </row>
    <row r="10" spans="2:4" ht="24.75" customHeight="1">
      <c r="B10" s="59" t="s">
        <v>77</v>
      </c>
      <c r="C10" s="122" t="s">
        <v>62</v>
      </c>
      <c r="D10" s="123"/>
    </row>
    <row r="11" spans="2:4" ht="24.75" customHeight="1">
      <c r="B11" s="59" t="s">
        <v>78</v>
      </c>
      <c r="C11" s="122" t="s">
        <v>63</v>
      </c>
      <c r="D11" s="123"/>
    </row>
    <row r="12" spans="1:4" ht="24.75" customHeight="1">
      <c r="A12" s="60"/>
      <c r="B12" s="61"/>
      <c r="C12" s="62"/>
      <c r="D12" s="62"/>
    </row>
    <row r="13" spans="1:4" ht="24.75" customHeight="1">
      <c r="A13" s="60"/>
      <c r="B13" s="56" t="s">
        <v>94</v>
      </c>
      <c r="C13" s="63"/>
      <c r="D13" s="63"/>
    </row>
    <row r="14" spans="2:4" ht="24.75" customHeight="1">
      <c r="B14" s="58" t="s">
        <v>59</v>
      </c>
      <c r="C14" s="64" t="s">
        <v>156</v>
      </c>
      <c r="D14" s="64" t="s">
        <v>159</v>
      </c>
    </row>
    <row r="15" spans="2:4" ht="24.75" customHeight="1">
      <c r="B15" s="59" t="s">
        <v>128</v>
      </c>
      <c r="C15" s="65" t="s">
        <v>157</v>
      </c>
      <c r="D15" s="66" t="s">
        <v>194</v>
      </c>
    </row>
    <row r="16" spans="1:4" ht="24.75" customHeight="1">
      <c r="A16" s="53" t="s">
        <v>91</v>
      </c>
      <c r="B16" s="59" t="s">
        <v>64</v>
      </c>
      <c r="C16" s="66" t="s">
        <v>176</v>
      </c>
      <c r="D16" s="67" t="s">
        <v>172</v>
      </c>
    </row>
    <row r="17" spans="1:4" ht="24.75" customHeight="1">
      <c r="A17" s="53" t="s">
        <v>91</v>
      </c>
      <c r="B17" s="59" t="s">
        <v>79</v>
      </c>
      <c r="C17" s="67" t="s">
        <v>158</v>
      </c>
      <c r="D17" s="67" t="s">
        <v>162</v>
      </c>
    </row>
    <row r="18" spans="1:4" ht="24.75" customHeight="1">
      <c r="A18" s="53" t="s">
        <v>91</v>
      </c>
      <c r="B18" s="68" t="s">
        <v>93</v>
      </c>
      <c r="C18" s="69" t="s">
        <v>87</v>
      </c>
      <c r="D18" s="69" t="s">
        <v>160</v>
      </c>
    </row>
    <row r="19" spans="1:4" ht="24.75" customHeight="1">
      <c r="A19" s="53" t="s">
        <v>91</v>
      </c>
      <c r="B19" s="68" t="s">
        <v>66</v>
      </c>
      <c r="C19" s="70" t="s">
        <v>164</v>
      </c>
      <c r="D19" s="70"/>
    </row>
    <row r="20" spans="1:4" ht="24.75" customHeight="1">
      <c r="A20" s="53" t="s">
        <v>91</v>
      </c>
      <c r="B20" s="71" t="s">
        <v>65</v>
      </c>
      <c r="C20" s="67" t="s">
        <v>165</v>
      </c>
      <c r="D20" s="67"/>
    </row>
    <row r="21" spans="1:4" ht="24.75" customHeight="1">
      <c r="A21" s="53" t="s">
        <v>91</v>
      </c>
      <c r="B21" s="71" t="s">
        <v>69</v>
      </c>
      <c r="C21" s="69" t="s">
        <v>89</v>
      </c>
      <c r="D21" s="69" t="s">
        <v>169</v>
      </c>
    </row>
    <row r="22" spans="1:4" ht="24.75" customHeight="1">
      <c r="A22" s="53" t="s">
        <v>91</v>
      </c>
      <c r="B22" s="59" t="s">
        <v>83</v>
      </c>
      <c r="C22" s="69" t="s">
        <v>88</v>
      </c>
      <c r="D22" s="69"/>
    </row>
    <row r="23" spans="1:4" ht="24.75" customHeight="1">
      <c r="A23" s="53" t="s">
        <v>91</v>
      </c>
      <c r="B23" s="59" t="s">
        <v>67</v>
      </c>
      <c r="C23" s="69" t="s">
        <v>163</v>
      </c>
      <c r="D23" s="69"/>
    </row>
    <row r="24" spans="1:4" ht="24.75" customHeight="1">
      <c r="A24" s="53" t="s">
        <v>91</v>
      </c>
      <c r="B24" s="59" t="s">
        <v>82</v>
      </c>
      <c r="C24" s="67" t="s">
        <v>180</v>
      </c>
      <c r="D24" s="67"/>
    </row>
    <row r="25" spans="1:4" ht="24.75" customHeight="1">
      <c r="A25" s="53" t="s">
        <v>91</v>
      </c>
      <c r="B25" s="59" t="s">
        <v>68</v>
      </c>
      <c r="C25" s="69" t="s">
        <v>181</v>
      </c>
      <c r="D25" s="69"/>
    </row>
    <row r="26" spans="2:4" ht="24.75" customHeight="1">
      <c r="B26" s="68" t="s">
        <v>175</v>
      </c>
      <c r="C26" s="64" t="s">
        <v>157</v>
      </c>
      <c r="D26" s="69" t="s">
        <v>179</v>
      </c>
    </row>
    <row r="27" spans="2:4" ht="24.75" customHeight="1">
      <c r="B27" s="68" t="s">
        <v>80</v>
      </c>
      <c r="C27" s="64" t="s">
        <v>157</v>
      </c>
      <c r="D27" s="69" t="s">
        <v>86</v>
      </c>
    </row>
    <row r="28" spans="2:4" ht="24.75" customHeight="1">
      <c r="B28" s="68" t="s">
        <v>81</v>
      </c>
      <c r="C28" s="64" t="s">
        <v>157</v>
      </c>
      <c r="D28" s="69" t="s">
        <v>161</v>
      </c>
    </row>
    <row r="29" spans="2:4" ht="24.75" customHeight="1">
      <c r="B29" s="68" t="s">
        <v>168</v>
      </c>
      <c r="C29" s="64" t="s">
        <v>157</v>
      </c>
      <c r="D29" s="69" t="s">
        <v>170</v>
      </c>
    </row>
    <row r="30" spans="2:4" ht="24.75" customHeight="1">
      <c r="B30" s="59" t="s">
        <v>84</v>
      </c>
      <c r="C30" s="65" t="s">
        <v>157</v>
      </c>
      <c r="D30" s="67" t="s">
        <v>70</v>
      </c>
    </row>
    <row r="31" spans="2:3" ht="24.75" customHeight="1">
      <c r="B31" s="118" t="s">
        <v>166</v>
      </c>
      <c r="C31" s="118"/>
    </row>
  </sheetData>
  <sheetProtection password="CA0D" sheet="1" objects="1" scenarios="1"/>
  <mergeCells count="9">
    <mergeCell ref="B31:C31"/>
    <mergeCell ref="B2:C2"/>
    <mergeCell ref="C5:D5"/>
    <mergeCell ref="C6:D6"/>
    <mergeCell ref="C7:D7"/>
    <mergeCell ref="C8:D8"/>
    <mergeCell ref="C9:D9"/>
    <mergeCell ref="C10:D10"/>
    <mergeCell ref="C11:D11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57"/>
  <sheetViews>
    <sheetView view="pageBreakPreview" zoomScale="130" zoomScaleSheetLayoutView="130" zoomScalePageLayoutView="0" workbookViewId="0" topLeftCell="A1">
      <pane ySplit="4" topLeftCell="BM5" activePane="bottomLeft" state="frozen"/>
      <selection pane="topLeft" activeCell="H7" sqref="H7"/>
      <selection pane="bottomLeft" activeCell="H7" sqref="H7"/>
    </sheetView>
  </sheetViews>
  <sheetFormatPr defaultColWidth="9.00390625" defaultRowHeight="15" customHeight="1"/>
  <cols>
    <col min="1" max="1" width="4.625" style="45" customWidth="1"/>
    <col min="2" max="2" width="27.625" style="45" customWidth="1"/>
    <col min="3" max="3" width="18.625" style="46" customWidth="1"/>
    <col min="4" max="4" width="10.625" style="46" hidden="1" customWidth="1"/>
    <col min="5" max="5" width="10.625" style="45" hidden="1" customWidth="1"/>
    <col min="6" max="6" width="18.625" style="45" customWidth="1"/>
    <col min="7" max="16384" width="9.00390625" style="45" customWidth="1"/>
  </cols>
  <sheetData>
    <row r="1" ht="15" customHeight="1">
      <c r="A1" s="30" t="s">
        <v>183</v>
      </c>
    </row>
    <row r="2" spans="1:6" s="19" customFormat="1" ht="15" customHeight="1">
      <c r="A2" s="124" t="s">
        <v>192</v>
      </c>
      <c r="B2" s="124"/>
      <c r="C2" s="124"/>
      <c r="D2" s="124"/>
      <c r="E2" s="124"/>
      <c r="F2" s="124"/>
    </row>
    <row r="3" spans="2:6" s="19" customFormat="1" ht="15" customHeight="1" thickBot="1">
      <c r="B3" s="20"/>
      <c r="C3" s="21"/>
      <c r="D3" s="21"/>
      <c r="E3" s="22"/>
      <c r="F3" s="23" t="s">
        <v>96</v>
      </c>
    </row>
    <row r="4" spans="1:6" s="30" customFormat="1" ht="15" customHeight="1" thickBot="1">
      <c r="A4" s="24" t="s">
        <v>97</v>
      </c>
      <c r="B4" s="25" t="s">
        <v>130</v>
      </c>
      <c r="C4" s="26" t="s">
        <v>98</v>
      </c>
      <c r="D4" s="27" t="s">
        <v>99</v>
      </c>
      <c r="E4" s="28" t="s">
        <v>3</v>
      </c>
      <c r="F4" s="29" t="s">
        <v>193</v>
      </c>
    </row>
    <row r="5" spans="1:6" s="19" customFormat="1" ht="15" customHeight="1">
      <c r="A5" s="31">
        <v>1</v>
      </c>
      <c r="B5" s="32" t="s">
        <v>131</v>
      </c>
      <c r="C5" s="33">
        <v>275000</v>
      </c>
      <c r="D5" s="34">
        <v>0.12</v>
      </c>
      <c r="E5" s="33">
        <f aca="true" t="shared" si="0" ref="E5:E55">(C5*D5)</f>
        <v>33000</v>
      </c>
      <c r="F5" s="35">
        <f>ROUNDDOWN(E5,-2)</f>
        <v>33000</v>
      </c>
    </row>
    <row r="6" spans="1:6" s="19" customFormat="1" ht="15" customHeight="1">
      <c r="A6" s="36">
        <v>2</v>
      </c>
      <c r="B6" s="37" t="s">
        <v>132</v>
      </c>
      <c r="C6" s="38">
        <v>173000</v>
      </c>
      <c r="D6" s="39">
        <v>0.11</v>
      </c>
      <c r="E6" s="38">
        <f t="shared" si="0"/>
        <v>19030</v>
      </c>
      <c r="F6" s="40">
        <f aca="true" t="shared" si="1" ref="F6:F56">ROUNDDOWN(E6,-2)</f>
        <v>19000</v>
      </c>
    </row>
    <row r="7" spans="1:6" s="19" customFormat="1" ht="15" customHeight="1">
      <c r="A7" s="36">
        <v>3</v>
      </c>
      <c r="B7" s="37" t="s">
        <v>133</v>
      </c>
      <c r="C7" s="38">
        <v>279000</v>
      </c>
      <c r="D7" s="39">
        <v>0.12</v>
      </c>
      <c r="E7" s="38">
        <f t="shared" si="0"/>
        <v>33480</v>
      </c>
      <c r="F7" s="40">
        <f t="shared" si="1"/>
        <v>33400</v>
      </c>
    </row>
    <row r="8" spans="1:6" s="19" customFormat="1" ht="15" customHeight="1">
      <c r="A8" s="36">
        <v>4</v>
      </c>
      <c r="B8" s="37" t="s">
        <v>134</v>
      </c>
      <c r="C8" s="38">
        <v>273000</v>
      </c>
      <c r="D8" s="39">
        <v>0.12</v>
      </c>
      <c r="E8" s="38">
        <f t="shared" si="0"/>
        <v>32760</v>
      </c>
      <c r="F8" s="40">
        <f t="shared" si="1"/>
        <v>32700</v>
      </c>
    </row>
    <row r="9" spans="1:6" s="19" customFormat="1" ht="15" customHeight="1">
      <c r="A9" s="36">
        <v>5</v>
      </c>
      <c r="B9" s="37" t="s">
        <v>100</v>
      </c>
      <c r="C9" s="38">
        <v>300000</v>
      </c>
      <c r="D9" s="39">
        <v>0.13</v>
      </c>
      <c r="E9" s="38">
        <f t="shared" si="0"/>
        <v>39000</v>
      </c>
      <c r="F9" s="40">
        <f t="shared" si="1"/>
        <v>39000</v>
      </c>
    </row>
    <row r="10" spans="1:6" s="19" customFormat="1" ht="15" customHeight="1">
      <c r="A10" s="36">
        <v>6</v>
      </c>
      <c r="B10" s="37" t="s">
        <v>135</v>
      </c>
      <c r="C10" s="38">
        <v>300000</v>
      </c>
      <c r="D10" s="39">
        <v>0.13</v>
      </c>
      <c r="E10" s="38">
        <f t="shared" si="0"/>
        <v>39000</v>
      </c>
      <c r="F10" s="40">
        <f t="shared" si="1"/>
        <v>39000</v>
      </c>
    </row>
    <row r="11" spans="1:6" s="19" customFormat="1" ht="15" customHeight="1">
      <c r="A11" s="36">
        <v>7</v>
      </c>
      <c r="B11" s="37" t="s">
        <v>101</v>
      </c>
      <c r="C11" s="38">
        <v>274000</v>
      </c>
      <c r="D11" s="39">
        <v>0.12</v>
      </c>
      <c r="E11" s="38">
        <f t="shared" si="0"/>
        <v>32880</v>
      </c>
      <c r="F11" s="40">
        <f t="shared" si="1"/>
        <v>32800</v>
      </c>
    </row>
    <row r="12" spans="1:6" s="19" customFormat="1" ht="15" customHeight="1">
      <c r="A12" s="36">
        <v>8</v>
      </c>
      <c r="B12" s="37" t="s">
        <v>136</v>
      </c>
      <c r="C12" s="38">
        <v>300000</v>
      </c>
      <c r="D12" s="39">
        <v>0.13</v>
      </c>
      <c r="E12" s="38">
        <f t="shared" si="0"/>
        <v>39000</v>
      </c>
      <c r="F12" s="40">
        <f t="shared" si="1"/>
        <v>39000</v>
      </c>
    </row>
    <row r="13" spans="1:6" s="19" customFormat="1" ht="15" customHeight="1">
      <c r="A13" s="36">
        <v>9</v>
      </c>
      <c r="B13" s="37" t="s">
        <v>137</v>
      </c>
      <c r="C13" s="38">
        <v>228000</v>
      </c>
      <c r="D13" s="39">
        <v>0.12</v>
      </c>
      <c r="E13" s="38">
        <f t="shared" si="0"/>
        <v>27360</v>
      </c>
      <c r="F13" s="40">
        <f t="shared" si="1"/>
        <v>27300</v>
      </c>
    </row>
    <row r="14" spans="1:6" s="19" customFormat="1" ht="15" customHeight="1">
      <c r="A14" s="36">
        <v>10</v>
      </c>
      <c r="B14" s="37" t="s">
        <v>138</v>
      </c>
      <c r="C14" s="38">
        <v>100000</v>
      </c>
      <c r="D14" s="39">
        <v>0.11</v>
      </c>
      <c r="E14" s="38">
        <f t="shared" si="0"/>
        <v>11000</v>
      </c>
      <c r="F14" s="40">
        <f t="shared" si="1"/>
        <v>11000</v>
      </c>
    </row>
    <row r="15" spans="1:6" s="19" customFormat="1" ht="15" customHeight="1">
      <c r="A15" s="36">
        <v>11</v>
      </c>
      <c r="B15" s="37" t="s">
        <v>139</v>
      </c>
      <c r="C15" s="38">
        <v>219000</v>
      </c>
      <c r="D15" s="39">
        <v>0.12</v>
      </c>
      <c r="E15" s="38">
        <f t="shared" si="0"/>
        <v>26280</v>
      </c>
      <c r="F15" s="40">
        <f t="shared" si="1"/>
        <v>26200</v>
      </c>
    </row>
    <row r="16" spans="1:6" s="19" customFormat="1" ht="15" customHeight="1">
      <c r="A16" s="36">
        <v>12</v>
      </c>
      <c r="B16" s="37" t="s">
        <v>102</v>
      </c>
      <c r="C16" s="38">
        <v>93000</v>
      </c>
      <c r="D16" s="39">
        <v>0.1</v>
      </c>
      <c r="E16" s="38">
        <f t="shared" si="0"/>
        <v>9300</v>
      </c>
      <c r="F16" s="40">
        <f t="shared" si="1"/>
        <v>9300</v>
      </c>
    </row>
    <row r="17" spans="1:6" s="19" customFormat="1" ht="15" customHeight="1">
      <c r="A17" s="36">
        <v>13</v>
      </c>
      <c r="B17" s="37" t="s">
        <v>103</v>
      </c>
      <c r="C17" s="38">
        <v>300000</v>
      </c>
      <c r="D17" s="39">
        <v>0.13</v>
      </c>
      <c r="E17" s="38">
        <f t="shared" si="0"/>
        <v>39000</v>
      </c>
      <c r="F17" s="40">
        <f t="shared" si="1"/>
        <v>39000</v>
      </c>
    </row>
    <row r="18" spans="1:6" s="19" customFormat="1" ht="15" customHeight="1">
      <c r="A18" s="36">
        <v>14</v>
      </c>
      <c r="B18" s="37" t="s">
        <v>140</v>
      </c>
      <c r="C18" s="38">
        <v>131000</v>
      </c>
      <c r="D18" s="39">
        <v>0.11</v>
      </c>
      <c r="E18" s="38">
        <f t="shared" si="0"/>
        <v>14410</v>
      </c>
      <c r="F18" s="40">
        <f t="shared" si="1"/>
        <v>14400</v>
      </c>
    </row>
    <row r="19" spans="1:6" s="19" customFormat="1" ht="15" customHeight="1">
      <c r="A19" s="36">
        <v>15</v>
      </c>
      <c r="B19" s="37" t="s">
        <v>141</v>
      </c>
      <c r="C19" s="38">
        <v>300000</v>
      </c>
      <c r="D19" s="39">
        <v>0.13</v>
      </c>
      <c r="E19" s="38">
        <f t="shared" si="0"/>
        <v>39000</v>
      </c>
      <c r="F19" s="40">
        <f t="shared" si="1"/>
        <v>39000</v>
      </c>
    </row>
    <row r="20" spans="1:6" s="19" customFormat="1" ht="15" customHeight="1">
      <c r="A20" s="36">
        <v>16</v>
      </c>
      <c r="B20" s="37" t="s">
        <v>142</v>
      </c>
      <c r="C20" s="38">
        <v>117000</v>
      </c>
      <c r="D20" s="39">
        <v>0.11</v>
      </c>
      <c r="E20" s="38">
        <f t="shared" si="0"/>
        <v>12870</v>
      </c>
      <c r="F20" s="40">
        <f t="shared" si="1"/>
        <v>12800</v>
      </c>
    </row>
    <row r="21" spans="1:6" s="19" customFormat="1" ht="15" customHeight="1">
      <c r="A21" s="36">
        <v>17</v>
      </c>
      <c r="B21" s="37" t="s">
        <v>143</v>
      </c>
      <c r="C21" s="38">
        <v>100000</v>
      </c>
      <c r="D21" s="39">
        <v>0.11</v>
      </c>
      <c r="E21" s="38">
        <f t="shared" si="0"/>
        <v>11000</v>
      </c>
      <c r="F21" s="40">
        <f t="shared" si="1"/>
        <v>11000</v>
      </c>
    </row>
    <row r="22" spans="1:6" s="19" customFormat="1" ht="15" customHeight="1">
      <c r="A22" s="36">
        <v>18</v>
      </c>
      <c r="B22" s="37" t="s">
        <v>144</v>
      </c>
      <c r="C22" s="38">
        <v>300000</v>
      </c>
      <c r="D22" s="39">
        <v>0.13</v>
      </c>
      <c r="E22" s="38">
        <f t="shared" si="0"/>
        <v>39000</v>
      </c>
      <c r="F22" s="40">
        <f t="shared" si="1"/>
        <v>39000</v>
      </c>
    </row>
    <row r="23" spans="1:6" s="19" customFormat="1" ht="15" customHeight="1">
      <c r="A23" s="36">
        <v>19</v>
      </c>
      <c r="B23" s="37" t="s">
        <v>104</v>
      </c>
      <c r="C23" s="38">
        <v>110000</v>
      </c>
      <c r="D23" s="39">
        <v>0.11</v>
      </c>
      <c r="E23" s="38">
        <f t="shared" si="0"/>
        <v>12100</v>
      </c>
      <c r="F23" s="40">
        <f t="shared" si="1"/>
        <v>12100</v>
      </c>
    </row>
    <row r="24" spans="1:6" s="19" customFormat="1" ht="15" customHeight="1">
      <c r="A24" s="36">
        <v>20</v>
      </c>
      <c r="B24" s="37" t="s">
        <v>105</v>
      </c>
      <c r="C24" s="38">
        <v>274000</v>
      </c>
      <c r="D24" s="39">
        <v>0.12</v>
      </c>
      <c r="E24" s="38">
        <f t="shared" si="0"/>
        <v>32880</v>
      </c>
      <c r="F24" s="40">
        <f t="shared" si="1"/>
        <v>32800</v>
      </c>
    </row>
    <row r="25" spans="1:6" s="19" customFormat="1" ht="15" customHeight="1">
      <c r="A25" s="36">
        <v>21</v>
      </c>
      <c r="B25" s="37" t="s">
        <v>106</v>
      </c>
      <c r="C25" s="38">
        <v>248000</v>
      </c>
      <c r="D25" s="39">
        <v>0.12</v>
      </c>
      <c r="E25" s="38">
        <f t="shared" si="0"/>
        <v>29760</v>
      </c>
      <c r="F25" s="40">
        <f t="shared" si="1"/>
        <v>29700</v>
      </c>
    </row>
    <row r="26" spans="1:6" s="19" customFormat="1" ht="15" customHeight="1">
      <c r="A26" s="36">
        <v>22</v>
      </c>
      <c r="B26" s="37" t="s">
        <v>145</v>
      </c>
      <c r="C26" s="38">
        <v>189000</v>
      </c>
      <c r="D26" s="39">
        <v>0.11</v>
      </c>
      <c r="E26" s="38">
        <f t="shared" si="0"/>
        <v>20790</v>
      </c>
      <c r="F26" s="40">
        <f t="shared" si="1"/>
        <v>20700</v>
      </c>
    </row>
    <row r="27" spans="1:6" s="19" customFormat="1" ht="15" customHeight="1">
      <c r="A27" s="36">
        <v>23</v>
      </c>
      <c r="B27" s="37" t="s">
        <v>107</v>
      </c>
      <c r="C27" s="38">
        <v>180000</v>
      </c>
      <c r="D27" s="39">
        <v>0.11</v>
      </c>
      <c r="E27" s="38">
        <f t="shared" si="0"/>
        <v>19800</v>
      </c>
      <c r="F27" s="40">
        <f t="shared" si="1"/>
        <v>19800</v>
      </c>
    </row>
    <row r="28" spans="1:6" s="19" customFormat="1" ht="15" customHeight="1">
      <c r="A28" s="36">
        <v>24</v>
      </c>
      <c r="B28" s="37" t="s">
        <v>108</v>
      </c>
      <c r="C28" s="38">
        <v>176000</v>
      </c>
      <c r="D28" s="41">
        <v>0.11</v>
      </c>
      <c r="E28" s="38">
        <f t="shared" si="0"/>
        <v>19360</v>
      </c>
      <c r="F28" s="40">
        <f t="shared" si="1"/>
        <v>19300</v>
      </c>
    </row>
    <row r="29" spans="1:6" s="19" customFormat="1" ht="15" customHeight="1">
      <c r="A29" s="36">
        <v>25</v>
      </c>
      <c r="B29" s="37" t="s">
        <v>146</v>
      </c>
      <c r="C29" s="38">
        <v>247000</v>
      </c>
      <c r="D29" s="41">
        <v>0.12</v>
      </c>
      <c r="E29" s="38">
        <f t="shared" si="0"/>
        <v>29640</v>
      </c>
      <c r="F29" s="40">
        <f t="shared" si="1"/>
        <v>29600</v>
      </c>
    </row>
    <row r="30" spans="1:6" s="19" customFormat="1" ht="15" customHeight="1">
      <c r="A30" s="36">
        <v>26</v>
      </c>
      <c r="B30" s="37" t="s">
        <v>109</v>
      </c>
      <c r="C30" s="38">
        <v>215000</v>
      </c>
      <c r="D30" s="41">
        <v>0.12</v>
      </c>
      <c r="E30" s="38">
        <f t="shared" si="0"/>
        <v>25800</v>
      </c>
      <c r="F30" s="40">
        <f t="shared" si="1"/>
        <v>25800</v>
      </c>
    </row>
    <row r="31" spans="1:6" s="19" customFormat="1" ht="15" customHeight="1">
      <c r="A31" s="36">
        <v>27</v>
      </c>
      <c r="B31" s="37" t="s">
        <v>147</v>
      </c>
      <c r="C31" s="38">
        <v>216000</v>
      </c>
      <c r="D31" s="41">
        <v>0.12</v>
      </c>
      <c r="E31" s="38">
        <f t="shared" si="0"/>
        <v>25920</v>
      </c>
      <c r="F31" s="40">
        <f t="shared" si="1"/>
        <v>25900</v>
      </c>
    </row>
    <row r="32" spans="1:6" s="19" customFormat="1" ht="15" customHeight="1">
      <c r="A32" s="36">
        <v>28</v>
      </c>
      <c r="B32" s="37" t="s">
        <v>110</v>
      </c>
      <c r="C32" s="38">
        <v>277000</v>
      </c>
      <c r="D32" s="41">
        <v>0.12</v>
      </c>
      <c r="E32" s="38">
        <f t="shared" si="0"/>
        <v>33240</v>
      </c>
      <c r="F32" s="40">
        <f t="shared" si="1"/>
        <v>33200</v>
      </c>
    </row>
    <row r="33" spans="1:6" s="19" customFormat="1" ht="15" customHeight="1">
      <c r="A33" s="36">
        <v>29</v>
      </c>
      <c r="B33" s="37" t="s">
        <v>148</v>
      </c>
      <c r="C33" s="38">
        <v>193000</v>
      </c>
      <c r="D33" s="41">
        <v>0.11</v>
      </c>
      <c r="E33" s="38">
        <f t="shared" si="0"/>
        <v>21230</v>
      </c>
      <c r="F33" s="40">
        <f t="shared" si="1"/>
        <v>21200</v>
      </c>
    </row>
    <row r="34" spans="1:6" s="19" customFormat="1" ht="15" customHeight="1">
      <c r="A34" s="36">
        <v>30</v>
      </c>
      <c r="B34" s="37" t="s">
        <v>111</v>
      </c>
      <c r="C34" s="38">
        <v>179000</v>
      </c>
      <c r="D34" s="41">
        <v>0.11</v>
      </c>
      <c r="E34" s="38">
        <f t="shared" si="0"/>
        <v>19690</v>
      </c>
      <c r="F34" s="40">
        <f t="shared" si="1"/>
        <v>19600</v>
      </c>
    </row>
    <row r="35" spans="1:6" s="19" customFormat="1" ht="15" customHeight="1">
      <c r="A35" s="36">
        <v>31</v>
      </c>
      <c r="B35" s="37" t="s">
        <v>112</v>
      </c>
      <c r="C35" s="38">
        <v>254000</v>
      </c>
      <c r="D35" s="41">
        <v>0.12</v>
      </c>
      <c r="E35" s="38">
        <f t="shared" si="0"/>
        <v>30480</v>
      </c>
      <c r="F35" s="40">
        <f t="shared" si="1"/>
        <v>30400</v>
      </c>
    </row>
    <row r="36" spans="1:6" s="19" customFormat="1" ht="15" customHeight="1">
      <c r="A36" s="36">
        <v>32</v>
      </c>
      <c r="B36" s="37" t="s">
        <v>149</v>
      </c>
      <c r="C36" s="38">
        <v>105000</v>
      </c>
      <c r="D36" s="41">
        <v>0.11</v>
      </c>
      <c r="E36" s="38">
        <f t="shared" si="0"/>
        <v>11550</v>
      </c>
      <c r="F36" s="40">
        <f t="shared" si="1"/>
        <v>11500</v>
      </c>
    </row>
    <row r="37" spans="1:6" s="19" customFormat="1" ht="15" customHeight="1">
      <c r="A37" s="36">
        <v>33</v>
      </c>
      <c r="B37" s="37" t="s">
        <v>113</v>
      </c>
      <c r="C37" s="38">
        <v>183000</v>
      </c>
      <c r="D37" s="41">
        <v>0.11</v>
      </c>
      <c r="E37" s="38">
        <f t="shared" si="0"/>
        <v>20130</v>
      </c>
      <c r="F37" s="40">
        <f t="shared" si="1"/>
        <v>20100</v>
      </c>
    </row>
    <row r="38" spans="1:6" s="19" customFormat="1" ht="15" customHeight="1">
      <c r="A38" s="36">
        <v>34</v>
      </c>
      <c r="B38" s="37" t="s">
        <v>114</v>
      </c>
      <c r="C38" s="38">
        <v>0</v>
      </c>
      <c r="D38" s="38">
        <v>0</v>
      </c>
      <c r="E38" s="38">
        <f t="shared" si="0"/>
        <v>0</v>
      </c>
      <c r="F38" s="40">
        <f t="shared" si="1"/>
        <v>0</v>
      </c>
    </row>
    <row r="39" spans="1:6" s="19" customFormat="1" ht="15" customHeight="1">
      <c r="A39" s="36">
        <v>35</v>
      </c>
      <c r="B39" s="37" t="s">
        <v>115</v>
      </c>
      <c r="C39" s="38">
        <v>0</v>
      </c>
      <c r="D39" s="38">
        <v>0</v>
      </c>
      <c r="E39" s="38">
        <f t="shared" si="0"/>
        <v>0</v>
      </c>
      <c r="F39" s="40">
        <f t="shared" si="1"/>
        <v>0</v>
      </c>
    </row>
    <row r="40" spans="1:6" s="19" customFormat="1" ht="15" customHeight="1">
      <c r="A40" s="36">
        <v>36</v>
      </c>
      <c r="B40" s="37" t="s">
        <v>116</v>
      </c>
      <c r="C40" s="38">
        <v>835000</v>
      </c>
      <c r="D40" s="41">
        <v>0.13</v>
      </c>
      <c r="E40" s="38">
        <f t="shared" si="0"/>
        <v>108550</v>
      </c>
      <c r="F40" s="40">
        <f t="shared" si="1"/>
        <v>108500</v>
      </c>
    </row>
    <row r="41" spans="1:6" s="19" customFormat="1" ht="15" customHeight="1">
      <c r="A41" s="36">
        <v>37</v>
      </c>
      <c r="B41" s="37" t="s">
        <v>117</v>
      </c>
      <c r="C41" s="38">
        <v>97000</v>
      </c>
      <c r="D41" s="41">
        <v>0.1</v>
      </c>
      <c r="E41" s="38">
        <f t="shared" si="0"/>
        <v>9700</v>
      </c>
      <c r="F41" s="40">
        <f t="shared" si="1"/>
        <v>9700</v>
      </c>
    </row>
    <row r="42" spans="1:6" s="19" customFormat="1" ht="15" customHeight="1">
      <c r="A42" s="36">
        <v>38</v>
      </c>
      <c r="B42" s="37" t="s">
        <v>118</v>
      </c>
      <c r="C42" s="38">
        <v>93000</v>
      </c>
      <c r="D42" s="41">
        <v>0.1</v>
      </c>
      <c r="E42" s="38">
        <f t="shared" si="0"/>
        <v>9300</v>
      </c>
      <c r="F42" s="40">
        <f t="shared" si="1"/>
        <v>9300</v>
      </c>
    </row>
    <row r="43" spans="1:6" s="19" customFormat="1" ht="15" customHeight="1">
      <c r="A43" s="36">
        <v>39</v>
      </c>
      <c r="B43" s="37" t="s">
        <v>150</v>
      </c>
      <c r="C43" s="38">
        <v>112000</v>
      </c>
      <c r="D43" s="41">
        <v>0.11</v>
      </c>
      <c r="E43" s="38">
        <f t="shared" si="0"/>
        <v>12320</v>
      </c>
      <c r="F43" s="40">
        <f t="shared" si="1"/>
        <v>12300</v>
      </c>
    </row>
    <row r="44" spans="1:6" s="19" customFormat="1" ht="15" customHeight="1">
      <c r="A44" s="36">
        <v>40</v>
      </c>
      <c r="B44" s="37" t="s">
        <v>119</v>
      </c>
      <c r="C44" s="38">
        <v>108000</v>
      </c>
      <c r="D44" s="41">
        <v>0.11</v>
      </c>
      <c r="E44" s="38">
        <f t="shared" si="0"/>
        <v>11880</v>
      </c>
      <c r="F44" s="40">
        <f t="shared" si="1"/>
        <v>11800</v>
      </c>
    </row>
    <row r="45" spans="1:6" s="19" customFormat="1" ht="15" customHeight="1">
      <c r="A45" s="36">
        <v>41</v>
      </c>
      <c r="B45" s="37" t="s">
        <v>151</v>
      </c>
      <c r="C45" s="38">
        <v>84000</v>
      </c>
      <c r="D45" s="41">
        <v>0.1</v>
      </c>
      <c r="E45" s="38">
        <f t="shared" si="0"/>
        <v>8400</v>
      </c>
      <c r="F45" s="40">
        <f t="shared" si="1"/>
        <v>8400</v>
      </c>
    </row>
    <row r="46" spans="1:6" s="19" customFormat="1" ht="15" customHeight="1">
      <c r="A46" s="36">
        <v>42</v>
      </c>
      <c r="B46" s="37" t="s">
        <v>152</v>
      </c>
      <c r="C46" s="38">
        <v>105000</v>
      </c>
      <c r="D46" s="41">
        <v>0.11</v>
      </c>
      <c r="E46" s="38">
        <f t="shared" si="0"/>
        <v>11550</v>
      </c>
      <c r="F46" s="40">
        <f t="shared" si="1"/>
        <v>11500</v>
      </c>
    </row>
    <row r="47" spans="1:6" s="19" customFormat="1" ht="15" customHeight="1">
      <c r="A47" s="36">
        <v>43</v>
      </c>
      <c r="B47" s="37" t="s">
        <v>153</v>
      </c>
      <c r="C47" s="38">
        <v>100000</v>
      </c>
      <c r="D47" s="41">
        <v>0.11</v>
      </c>
      <c r="E47" s="38">
        <f t="shared" si="0"/>
        <v>11000</v>
      </c>
      <c r="F47" s="40">
        <f t="shared" si="1"/>
        <v>11000</v>
      </c>
    </row>
    <row r="48" spans="1:6" s="19" customFormat="1" ht="15" customHeight="1">
      <c r="A48" s="36">
        <v>44</v>
      </c>
      <c r="B48" s="37" t="s">
        <v>120</v>
      </c>
      <c r="C48" s="38">
        <v>96000</v>
      </c>
      <c r="D48" s="41">
        <v>0.1</v>
      </c>
      <c r="E48" s="38">
        <f t="shared" si="0"/>
        <v>9600</v>
      </c>
      <c r="F48" s="40">
        <f t="shared" si="1"/>
        <v>9600</v>
      </c>
    </row>
    <row r="49" spans="1:6" s="19" customFormat="1" ht="15" customHeight="1">
      <c r="A49" s="36">
        <v>45</v>
      </c>
      <c r="B49" s="37" t="s">
        <v>121</v>
      </c>
      <c r="C49" s="38">
        <v>95000</v>
      </c>
      <c r="D49" s="41">
        <v>0.1</v>
      </c>
      <c r="E49" s="38">
        <f t="shared" si="0"/>
        <v>9500</v>
      </c>
      <c r="F49" s="40">
        <f t="shared" si="1"/>
        <v>9500</v>
      </c>
    </row>
    <row r="50" spans="1:6" s="19" customFormat="1" ht="15" customHeight="1">
      <c r="A50" s="36">
        <v>46</v>
      </c>
      <c r="B50" s="37" t="s">
        <v>122</v>
      </c>
      <c r="C50" s="38">
        <v>111000</v>
      </c>
      <c r="D50" s="41">
        <v>0.11</v>
      </c>
      <c r="E50" s="38">
        <f t="shared" si="0"/>
        <v>12210</v>
      </c>
      <c r="F50" s="40">
        <f t="shared" si="1"/>
        <v>12200</v>
      </c>
    </row>
    <row r="51" spans="1:6" s="19" customFormat="1" ht="15" customHeight="1">
      <c r="A51" s="36">
        <v>47</v>
      </c>
      <c r="B51" s="37" t="s">
        <v>123</v>
      </c>
      <c r="C51" s="38">
        <v>104000</v>
      </c>
      <c r="D51" s="41">
        <v>0.11</v>
      </c>
      <c r="E51" s="38">
        <f t="shared" si="0"/>
        <v>11440</v>
      </c>
      <c r="F51" s="40">
        <f t="shared" si="1"/>
        <v>11400</v>
      </c>
    </row>
    <row r="52" spans="1:6" s="19" customFormat="1" ht="15" customHeight="1">
      <c r="A52" s="36">
        <v>48</v>
      </c>
      <c r="B52" s="37" t="s">
        <v>124</v>
      </c>
      <c r="C52" s="38">
        <v>106000</v>
      </c>
      <c r="D52" s="41">
        <v>0.11</v>
      </c>
      <c r="E52" s="38">
        <f t="shared" si="0"/>
        <v>11660</v>
      </c>
      <c r="F52" s="40">
        <f t="shared" si="1"/>
        <v>11600</v>
      </c>
    </row>
    <row r="53" spans="1:6" s="19" customFormat="1" ht="15" customHeight="1">
      <c r="A53" s="36">
        <v>49</v>
      </c>
      <c r="B53" s="37" t="s">
        <v>125</v>
      </c>
      <c r="C53" s="38">
        <v>98000</v>
      </c>
      <c r="D53" s="41">
        <v>0.1</v>
      </c>
      <c r="E53" s="38">
        <f t="shared" si="0"/>
        <v>9800</v>
      </c>
      <c r="F53" s="40">
        <f t="shared" si="1"/>
        <v>9800</v>
      </c>
    </row>
    <row r="54" spans="1:6" s="19" customFormat="1" ht="15" customHeight="1">
      <c r="A54" s="36">
        <v>50</v>
      </c>
      <c r="B54" s="37" t="s">
        <v>154</v>
      </c>
      <c r="C54" s="38">
        <v>104000</v>
      </c>
      <c r="D54" s="41">
        <v>0.11</v>
      </c>
      <c r="E54" s="38">
        <f t="shared" si="0"/>
        <v>11440</v>
      </c>
      <c r="F54" s="40">
        <f t="shared" si="1"/>
        <v>11400</v>
      </c>
    </row>
    <row r="55" spans="1:6" s="19" customFormat="1" ht="15" customHeight="1">
      <c r="A55" s="36">
        <v>51</v>
      </c>
      <c r="B55" s="37" t="s">
        <v>126</v>
      </c>
      <c r="C55" s="38">
        <v>77000</v>
      </c>
      <c r="D55" s="41">
        <v>0.1</v>
      </c>
      <c r="E55" s="38">
        <f t="shared" si="0"/>
        <v>7700</v>
      </c>
      <c r="F55" s="40">
        <f t="shared" si="1"/>
        <v>7700</v>
      </c>
    </row>
    <row r="56" spans="1:6" s="19" customFormat="1" ht="15" customHeight="1">
      <c r="A56" s="31">
        <v>52</v>
      </c>
      <c r="B56" s="32" t="s">
        <v>127</v>
      </c>
      <c r="C56" s="33">
        <v>80000</v>
      </c>
      <c r="D56" s="47">
        <v>0.1</v>
      </c>
      <c r="E56" s="33">
        <v>8000</v>
      </c>
      <c r="F56" s="40">
        <f t="shared" si="1"/>
        <v>8000</v>
      </c>
    </row>
    <row r="57" spans="1:6" ht="15" customHeight="1">
      <c r="A57" s="42"/>
      <c r="B57" s="43"/>
      <c r="C57" s="44"/>
      <c r="D57" s="44"/>
      <c r="E57" s="42"/>
      <c r="F57" s="42"/>
    </row>
  </sheetData>
  <sheetProtection password="CA0D" sheet="1" objects="1" scenarios="1"/>
  <mergeCells count="1">
    <mergeCell ref="A2:F2"/>
  </mergeCells>
  <printOptions horizontalCentered="1"/>
  <pageMargins left="0.984251968503937" right="0.984251968503937" top="0.3937007874015748" bottom="0.3937007874015748" header="0.11811023622047245" footer="0.07874015748031496"/>
  <pageSetup horizontalDpi="600" verticalDpi="600" orientation="portrait" paperSize="9" r:id="rId1"/>
  <rowBreaks count="1" manualBreakCount="1">
    <brk id="5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土屋達彦</dc:creator>
  <cp:keywords/>
  <dc:description/>
  <cp:lastModifiedBy>大島　幸浩</cp:lastModifiedBy>
  <cp:lastPrinted>2022-04-20T04:01:38Z</cp:lastPrinted>
  <dcterms:created xsi:type="dcterms:W3CDTF">2014-04-11T04:33:09Z</dcterms:created>
  <dcterms:modified xsi:type="dcterms:W3CDTF">2022-04-21T08:28:18Z</dcterms:modified>
  <cp:category/>
  <cp:version/>
  <cp:contentType/>
  <cp:contentStatus/>
</cp:coreProperties>
</file>