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A組" sheetId="1" r:id="rId1"/>
    <sheet name="B組" sheetId="2" r:id="rId2"/>
    <sheet name="C組" sheetId="3" r:id="rId3"/>
    <sheet name="D組" sheetId="4" r:id="rId4"/>
    <sheet name="E組" sheetId="5" r:id="rId5"/>
    <sheet name="F組" sheetId="6" r:id="rId6"/>
    <sheet name="G組" sheetId="7" r:id="rId7"/>
    <sheet name="H組" sheetId="8" r:id="rId8"/>
  </sheets>
  <definedNames/>
  <calcPr fullCalcOnLoad="1"/>
</workbook>
</file>

<file path=xl/sharedStrings.xml><?xml version="1.0" encoding="utf-8"?>
<sst xmlns="http://schemas.openxmlformats.org/spreadsheetml/2006/main" count="246" uniqueCount="89">
  <si>
    <t>勝</t>
  </si>
  <si>
    <t>負</t>
  </si>
  <si>
    <t>分</t>
  </si>
  <si>
    <t>得点</t>
  </si>
  <si>
    <t>失点</t>
  </si>
  <si>
    <t>得失差</t>
  </si>
  <si>
    <t>勝点</t>
  </si>
  <si>
    <t>順位</t>
  </si>
  <si>
    <t>FP</t>
  </si>
  <si>
    <t>《　Ａ組　》</t>
  </si>
  <si>
    <t>川越JSC</t>
  </si>
  <si>
    <t>《　B組　》</t>
  </si>
  <si>
    <t>ペレーニア</t>
  </si>
  <si>
    <t>カリオカ</t>
  </si>
  <si>
    <t>成立ゼブラ</t>
  </si>
  <si>
    <t>フォルチ</t>
  </si>
  <si>
    <t>アビリスタ</t>
  </si>
  <si>
    <t>エステレーラ</t>
  </si>
  <si>
    <t>《　C組　》</t>
  </si>
  <si>
    <t>《　D組　》</t>
  </si>
  <si>
    <t>《　E組　》</t>
  </si>
  <si>
    <t>クラブ与野</t>
  </si>
  <si>
    <t>プリメイロ</t>
  </si>
  <si>
    <t>《　F組　》</t>
  </si>
  <si>
    <t>ティブロン</t>
  </si>
  <si>
    <t>パルセイロ</t>
  </si>
  <si>
    <t>セレブロ</t>
  </si>
  <si>
    <t>東春</t>
  </si>
  <si>
    <t>カムイ</t>
  </si>
  <si>
    <t>《　G組　》</t>
  </si>
  <si>
    <t>アピロン</t>
  </si>
  <si>
    <t>ラホージャ</t>
  </si>
  <si>
    <t>《　H組　》</t>
  </si>
  <si>
    <t>ブルーダー</t>
  </si>
  <si>
    <t>●</t>
  </si>
  <si>
    <t>○</t>
  </si>
  <si>
    <t>○</t>
  </si>
  <si>
    <t>第１９回埼玉県ユース（U-13）サッカー選手権大会　クラブ予選</t>
  </si>
  <si>
    <t>草加ジュニア</t>
  </si>
  <si>
    <t>ＴＡＫＥＳＨＩＮＯ</t>
  </si>
  <si>
    <t>アヴェントゥーラ</t>
  </si>
  <si>
    <t>草加ジュニア</t>
  </si>
  <si>
    <t>川越JSC</t>
  </si>
  <si>
    <t>ＴＡＫＥＳＨＩＮＯ</t>
  </si>
  <si>
    <t>大宮ＦＣ</t>
  </si>
  <si>
    <t>朝日ジュニア</t>
  </si>
  <si>
    <t>レジェンド</t>
  </si>
  <si>
    <t>大宮ＦＣ</t>
  </si>
  <si>
    <t>朝日ジュニア</t>
  </si>
  <si>
    <t>ＫＡＳＵＫＡＢＥ</t>
  </si>
  <si>
    <t>ＡＣアスミ</t>
  </si>
  <si>
    <t>アウル</t>
  </si>
  <si>
    <t>上尾ＳＣ</t>
  </si>
  <si>
    <t>ＡＣアスミ</t>
  </si>
  <si>
    <t>上尾ＳＣ</t>
  </si>
  <si>
    <t>フェヅンツ</t>
  </si>
  <si>
    <t>越谷ＦＣ</t>
  </si>
  <si>
    <t>Ｋ’ｓ</t>
  </si>
  <si>
    <t>ＪＯＧＡＤＯＲ</t>
  </si>
  <si>
    <t>狭山ジュニア</t>
  </si>
  <si>
    <t>越谷ＦＣ</t>
  </si>
  <si>
    <t>Ｋ’ｓ</t>
  </si>
  <si>
    <t>狭山ジュニア</t>
  </si>
  <si>
    <t>成立ゼブラ</t>
  </si>
  <si>
    <t>ＧＲＡＭＡＤＯ</t>
  </si>
  <si>
    <t>秩父ＦＣ</t>
  </si>
  <si>
    <t>三郷ジュニア</t>
  </si>
  <si>
    <t>ＦＣ　ＫＡＺＯ</t>
  </si>
  <si>
    <t>秩父ＦＣ</t>
  </si>
  <si>
    <t>三郷ジュニア</t>
  </si>
  <si>
    <t>武南ジュニア</t>
  </si>
  <si>
    <t>武南ジュニア</t>
  </si>
  <si>
    <t>フィグラーレ</t>
  </si>
  <si>
    <t>フェレザ</t>
  </si>
  <si>
    <t>ロクＦＣ</t>
  </si>
  <si>
    <t>クラブ与野</t>
  </si>
  <si>
    <t>１ＦＣ</t>
  </si>
  <si>
    <t>東春</t>
  </si>
  <si>
    <t>見沼ＦＣ</t>
  </si>
  <si>
    <t>見沼ＦＣ</t>
  </si>
  <si>
    <t>○</t>
  </si>
  <si>
    <t>●</t>
  </si>
  <si>
    <t>○</t>
  </si>
  <si>
    <t>△</t>
  </si>
  <si>
    <t>△</t>
  </si>
  <si>
    <t>●</t>
  </si>
  <si>
    <t>△</t>
  </si>
  <si>
    <t>●</t>
  </si>
  <si>
    <t>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</si>
</sst>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2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Q6" sqref="Q6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6" width="3.75390625" style="0" customWidth="1"/>
    <col min="17" max="25" width="5.00390625" style="0" customWidth="1"/>
  </cols>
  <sheetData>
    <row r="1" spans="1:25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3.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39.75" customHeight="1">
      <c r="A6" s="1"/>
      <c r="B6" s="21" t="s">
        <v>41</v>
      </c>
      <c r="C6" s="21"/>
      <c r="D6" s="21"/>
      <c r="E6" s="21" t="s">
        <v>42</v>
      </c>
      <c r="F6" s="21"/>
      <c r="G6" s="21"/>
      <c r="H6" s="22" t="s">
        <v>39</v>
      </c>
      <c r="I6" s="23"/>
      <c r="J6" s="24"/>
      <c r="K6" s="21" t="s">
        <v>40</v>
      </c>
      <c r="L6" s="21"/>
      <c r="M6" s="21"/>
      <c r="N6" s="21" t="s">
        <v>71</v>
      </c>
      <c r="O6" s="21"/>
      <c r="P6" s="21"/>
      <c r="Q6" s="2" t="s">
        <v>0</v>
      </c>
      <c r="R6" s="2" t="s">
        <v>2</v>
      </c>
      <c r="S6" s="2" t="s">
        <v>1</v>
      </c>
      <c r="T6" s="2" t="s">
        <v>3</v>
      </c>
      <c r="U6" s="2" t="s">
        <v>4</v>
      </c>
      <c r="V6" s="2" t="s">
        <v>5</v>
      </c>
      <c r="W6" s="2" t="s">
        <v>6</v>
      </c>
      <c r="X6" s="3" t="s">
        <v>8</v>
      </c>
      <c r="Y6" s="3" t="s">
        <v>7</v>
      </c>
    </row>
    <row r="7" spans="1:25" ht="39.75" customHeight="1">
      <c r="A7" s="12" t="s">
        <v>38</v>
      </c>
      <c r="B7" s="18"/>
      <c r="C7" s="19"/>
      <c r="D7" s="20"/>
      <c r="E7" s="4"/>
      <c r="F7" s="5"/>
      <c r="G7" s="6"/>
      <c r="H7" s="4">
        <v>2</v>
      </c>
      <c r="I7" s="5" t="s">
        <v>36</v>
      </c>
      <c r="J7" s="6">
        <v>0</v>
      </c>
      <c r="K7" s="4">
        <v>1</v>
      </c>
      <c r="L7" s="5" t="s">
        <v>85</v>
      </c>
      <c r="M7" s="6">
        <v>2</v>
      </c>
      <c r="N7" s="4">
        <v>0</v>
      </c>
      <c r="O7" s="5" t="s">
        <v>87</v>
      </c>
      <c r="P7" s="6">
        <v>3</v>
      </c>
      <c r="Q7" s="13">
        <f>COUNTIF($C7:$P7,"○")</f>
        <v>1</v>
      </c>
      <c r="R7" s="13">
        <f>COUNTIF($C7:$P7,"△")</f>
        <v>0</v>
      </c>
      <c r="S7" s="13">
        <f>COUNTIF($C7:$P7,"●")</f>
        <v>2</v>
      </c>
      <c r="T7" s="13">
        <f>SUM(E7,H7,K7,N7)</f>
        <v>3</v>
      </c>
      <c r="U7" s="13">
        <f>SUM(G7,J7,M7,P7)</f>
        <v>5</v>
      </c>
      <c r="V7" s="13">
        <f>T7-U7</f>
        <v>-2</v>
      </c>
      <c r="W7" s="13">
        <f>Q7*3+R7</f>
        <v>3</v>
      </c>
      <c r="X7" s="14">
        <v>1</v>
      </c>
      <c r="Y7" s="16"/>
    </row>
    <row r="8" spans="1:25" ht="39.75" customHeight="1">
      <c r="A8" s="12" t="s">
        <v>10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1</v>
      </c>
      <c r="I8" s="5" t="s">
        <v>85</v>
      </c>
      <c r="J8" s="6">
        <v>4</v>
      </c>
      <c r="K8" s="4">
        <v>2</v>
      </c>
      <c r="L8" s="5" t="s">
        <v>36</v>
      </c>
      <c r="M8" s="6">
        <v>1</v>
      </c>
      <c r="N8" s="4">
        <v>0</v>
      </c>
      <c r="O8" s="5" t="s">
        <v>85</v>
      </c>
      <c r="P8" s="6">
        <v>7</v>
      </c>
      <c r="Q8" s="13">
        <f>COUNTIF($C8:$P8,"○")</f>
        <v>1</v>
      </c>
      <c r="R8" s="13">
        <f>COUNTIF($C8:$P8,"△")</f>
        <v>0</v>
      </c>
      <c r="S8" s="13">
        <f>COUNTIF($C8:$P8,"●")</f>
        <v>2</v>
      </c>
      <c r="T8" s="13">
        <f>SUM(B8,H8,K8,N8)</f>
        <v>3</v>
      </c>
      <c r="U8" s="13">
        <f>SUM(D8,J8,M8,P8)</f>
        <v>12</v>
      </c>
      <c r="V8" s="15">
        <f>T8-U8</f>
        <v>-9</v>
      </c>
      <c r="W8" s="13">
        <f>Q8*3+R8</f>
        <v>3</v>
      </c>
      <c r="X8" s="14">
        <v>0</v>
      </c>
      <c r="Y8" s="16"/>
    </row>
    <row r="9" spans="1:25" ht="39.75" customHeight="1">
      <c r="A9" s="12" t="s">
        <v>43</v>
      </c>
      <c r="B9" s="9">
        <f>IF(ISBLANK(J7),"",J7)</f>
        <v>0</v>
      </c>
      <c r="C9" s="5" t="str">
        <f>IF(ISBLANK(H7),"",IF(B9=D9,"△",IF(B9&gt;D9,"○","●")))</f>
        <v>●</v>
      </c>
      <c r="D9" s="8">
        <f>IF(ISBLANK(H7),"",H7)</f>
        <v>2</v>
      </c>
      <c r="E9" s="9">
        <f>IF(ISBLANK(J8),"",J8)</f>
        <v>4</v>
      </c>
      <c r="F9" s="5" t="str">
        <f>IF(ISBLANK(H8),"",IF(E9=G9,"△",IF(E9&gt;G9,"○","●")))</f>
        <v>○</v>
      </c>
      <c r="G9" s="8">
        <f>IF(ISBLANK(H8),"",H8)</f>
        <v>1</v>
      </c>
      <c r="H9" s="18"/>
      <c r="I9" s="19"/>
      <c r="J9" s="20"/>
      <c r="K9" s="4"/>
      <c r="L9" s="5"/>
      <c r="M9" s="6"/>
      <c r="N9" s="4">
        <v>0</v>
      </c>
      <c r="O9" s="5" t="s">
        <v>83</v>
      </c>
      <c r="P9" s="6">
        <v>0</v>
      </c>
      <c r="Q9" s="13">
        <f>COUNTIF($C9:$P9,"○")</f>
        <v>1</v>
      </c>
      <c r="R9" s="13">
        <f>COUNTIF($C9:$P9,"△")</f>
        <v>1</v>
      </c>
      <c r="S9" s="13">
        <f>COUNTIF($C9:$P9,"●")</f>
        <v>1</v>
      </c>
      <c r="T9" s="13">
        <f>SUM(B9,E9,K9,N9)</f>
        <v>4</v>
      </c>
      <c r="U9" s="13">
        <f>SUM(D9,G9,M9,P9)</f>
        <v>3</v>
      </c>
      <c r="V9" s="13">
        <f>T9-U9</f>
        <v>1</v>
      </c>
      <c r="W9" s="13">
        <f>Q9*3+R9</f>
        <v>4</v>
      </c>
      <c r="X9" s="14">
        <v>0</v>
      </c>
      <c r="Y9" s="16"/>
    </row>
    <row r="10" spans="1:25" ht="39.75" customHeight="1">
      <c r="A10" s="12" t="s">
        <v>40</v>
      </c>
      <c r="B10" s="9">
        <f>IF(ISBLANK(M7),"",M7)</f>
        <v>2</v>
      </c>
      <c r="C10" s="5" t="str">
        <f>IF(ISBLANK(K7),"",IF(B10=D10,"△",IF(B10&gt;D10,"○","●")))</f>
        <v>○</v>
      </c>
      <c r="D10" s="8">
        <f>IF(ISBLANK(K7),"",K7)</f>
        <v>1</v>
      </c>
      <c r="E10" s="9">
        <f>IF(ISBLANK(M8),"",M8)</f>
        <v>1</v>
      </c>
      <c r="F10" s="5" t="str">
        <f>IF(ISBLANK(K8),"",IF(E10=G10,"△",IF(E10&gt;G10,"○","●")))</f>
        <v>●</v>
      </c>
      <c r="G10" s="8">
        <f>IF(ISBLANK(K8),"",K8)</f>
        <v>2</v>
      </c>
      <c r="H10" s="9">
        <f>IF(ISBLANK(M9),"",M9)</f>
      </c>
      <c r="I10" s="5">
        <f>IF(ISBLANK(K9),"",IF(H10=J10,"△",IF(H10&gt;J10,"○","●")))</f>
      </c>
      <c r="J10" s="8">
        <f>IF(ISBLANK(K9),"",K9)</f>
      </c>
      <c r="K10" s="18"/>
      <c r="L10" s="19"/>
      <c r="M10" s="20"/>
      <c r="N10" s="4">
        <v>0</v>
      </c>
      <c r="O10" s="5" t="s">
        <v>85</v>
      </c>
      <c r="P10" s="6">
        <v>4</v>
      </c>
      <c r="Q10" s="13">
        <f>COUNTIF($C10:$P10,"○")</f>
        <v>1</v>
      </c>
      <c r="R10" s="13">
        <f>COUNTIF($C10:$P10,"△")</f>
        <v>0</v>
      </c>
      <c r="S10" s="13">
        <f>COUNTIF($C10:$P10,"●")</f>
        <v>2</v>
      </c>
      <c r="T10" s="13">
        <f>SUM(B10,E10,H10,N10)</f>
        <v>3</v>
      </c>
      <c r="U10" s="13">
        <f>SUM(D10,G10,J10,P10)</f>
        <v>7</v>
      </c>
      <c r="V10" s="13">
        <f>T10-U10</f>
        <v>-4</v>
      </c>
      <c r="W10" s="13">
        <f>Q10*3+R10</f>
        <v>3</v>
      </c>
      <c r="X10" s="14">
        <v>0</v>
      </c>
      <c r="Y10" s="16"/>
    </row>
    <row r="11" spans="1:25" ht="39.75" customHeight="1">
      <c r="A11" s="12" t="s">
        <v>70</v>
      </c>
      <c r="B11" s="9">
        <f>IF(ISBLANK(P7),"",P7)</f>
        <v>3</v>
      </c>
      <c r="C11" s="5" t="str">
        <f>IF(ISBLANK(N7),"",IF(B11=D11,"△",IF(B11&gt;D11,"○","●")))</f>
        <v>○</v>
      </c>
      <c r="D11" s="8">
        <f>IF(ISBLANK(N7),"",N7)</f>
        <v>0</v>
      </c>
      <c r="E11" s="9">
        <f>IF(ISBLANK(P8),"",P8)</f>
        <v>7</v>
      </c>
      <c r="F11" s="5" t="str">
        <f>IF(ISBLANK(N8),"",IF(E11=G11,"△",IF(E11&gt;G11,"○","●")))</f>
        <v>○</v>
      </c>
      <c r="G11" s="8">
        <f>IF(ISBLANK(N8),"",N8)</f>
        <v>0</v>
      </c>
      <c r="H11" s="9">
        <f>IF(ISBLANK(P9),"",P9)</f>
        <v>0</v>
      </c>
      <c r="I11" s="5" t="str">
        <f>IF(ISBLANK(N9),"",IF(H11=J11,"△",IF(H11&gt;J11,"○","●")))</f>
        <v>△</v>
      </c>
      <c r="J11" s="8">
        <f>IF(ISBLANK(N9),"",N9)</f>
        <v>0</v>
      </c>
      <c r="K11" s="9">
        <f>IF(ISBLANK(P10),"",P10)</f>
        <v>4</v>
      </c>
      <c r="L11" s="5" t="str">
        <f>IF(ISBLANK(N10),"",IF(K11=M11,"△",IF(K11&gt;M11,"○","●")))</f>
        <v>○</v>
      </c>
      <c r="M11" s="8">
        <f>IF(ISBLANK(N10),"",N10)</f>
        <v>0</v>
      </c>
      <c r="N11" s="18"/>
      <c r="O11" s="19"/>
      <c r="P11" s="20"/>
      <c r="Q11" s="13">
        <f>COUNTIF($C11:$P11,"○")</f>
        <v>3</v>
      </c>
      <c r="R11" s="13">
        <f>COUNTIF($C11:$P11,"△")</f>
        <v>1</v>
      </c>
      <c r="S11" s="13">
        <f>COUNTIF($C11:$P11,"●")</f>
        <v>0</v>
      </c>
      <c r="T11" s="13">
        <f>SUM(B11,E11,H11,K11)</f>
        <v>14</v>
      </c>
      <c r="U11" s="13">
        <f>SUM(D11,G11,J11,M11)</f>
        <v>0</v>
      </c>
      <c r="V11" s="13">
        <f>T11-U11</f>
        <v>14</v>
      </c>
      <c r="W11" s="13">
        <f>Q11*3+R11</f>
        <v>10</v>
      </c>
      <c r="X11" s="14">
        <v>0</v>
      </c>
      <c r="Y11" s="16"/>
    </row>
  </sheetData>
  <sheetProtection/>
  <mergeCells count="12">
    <mergeCell ref="H6:J6"/>
    <mergeCell ref="K6:M6"/>
    <mergeCell ref="A1:Y2"/>
    <mergeCell ref="A3:Y4"/>
    <mergeCell ref="N11:P11"/>
    <mergeCell ref="B7:D7"/>
    <mergeCell ref="E8:G8"/>
    <mergeCell ref="N6:P6"/>
    <mergeCell ref="H9:J9"/>
    <mergeCell ref="K10:M10"/>
    <mergeCell ref="B6:D6"/>
    <mergeCell ref="E6:G6"/>
  </mergeCells>
  <printOptions/>
  <pageMargins left="0.7" right="0.7" top="0.75" bottom="0.75" header="0.3" footer="0.3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X10" sqref="X10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4" width="3.75390625" style="0" customWidth="1"/>
    <col min="5" max="5" width="4.50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3" width="4.50390625" style="0" customWidth="1"/>
    <col min="14" max="14" width="3.75390625" style="0" customWidth="1"/>
    <col min="15" max="15" width="2.50390625" style="0" customWidth="1"/>
    <col min="16" max="16" width="3.75390625" style="0" customWidth="1"/>
    <col min="17" max="21" width="5.00390625" style="0" customWidth="1"/>
    <col min="22" max="22" width="7.375" style="0" bestFit="1" customWidth="1"/>
    <col min="23" max="25" width="5.00390625" style="0" customWidth="1"/>
  </cols>
  <sheetData>
    <row r="1" spans="1:25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3.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39.75" customHeight="1">
      <c r="A6" s="1"/>
      <c r="B6" s="21" t="s">
        <v>47</v>
      </c>
      <c r="C6" s="21"/>
      <c r="D6" s="21"/>
      <c r="E6" s="21" t="s">
        <v>15</v>
      </c>
      <c r="F6" s="21"/>
      <c r="G6" s="21"/>
      <c r="H6" s="22" t="s">
        <v>48</v>
      </c>
      <c r="I6" s="23"/>
      <c r="J6" s="24"/>
      <c r="K6" s="21" t="s">
        <v>46</v>
      </c>
      <c r="L6" s="21"/>
      <c r="M6" s="21"/>
      <c r="N6" s="21" t="s">
        <v>26</v>
      </c>
      <c r="O6" s="21"/>
      <c r="P6" s="21"/>
      <c r="Q6" s="2" t="s">
        <v>0</v>
      </c>
      <c r="R6" s="2" t="s">
        <v>2</v>
      </c>
      <c r="S6" s="2" t="s">
        <v>1</v>
      </c>
      <c r="T6" s="2" t="s">
        <v>3</v>
      </c>
      <c r="U6" s="2" t="s">
        <v>4</v>
      </c>
      <c r="V6" s="2" t="s">
        <v>5</v>
      </c>
      <c r="W6" s="2" t="s">
        <v>6</v>
      </c>
      <c r="X6" s="3" t="s">
        <v>8</v>
      </c>
      <c r="Y6" s="3" t="s">
        <v>7</v>
      </c>
    </row>
    <row r="7" spans="1:25" ht="39.75" customHeight="1">
      <c r="A7" s="12" t="s">
        <v>44</v>
      </c>
      <c r="B7" s="18"/>
      <c r="C7" s="19"/>
      <c r="D7" s="20"/>
      <c r="E7" s="4"/>
      <c r="F7" s="5"/>
      <c r="G7" s="6"/>
      <c r="H7" s="4">
        <v>7</v>
      </c>
      <c r="I7" s="5" t="s">
        <v>35</v>
      </c>
      <c r="J7" s="6">
        <v>0</v>
      </c>
      <c r="K7" s="4">
        <v>2</v>
      </c>
      <c r="L7" s="5" t="s">
        <v>35</v>
      </c>
      <c r="M7" s="6">
        <v>0</v>
      </c>
      <c r="N7" s="4">
        <v>4</v>
      </c>
      <c r="O7" s="5" t="s">
        <v>35</v>
      </c>
      <c r="P7" s="6">
        <v>0</v>
      </c>
      <c r="Q7" s="13">
        <f>COUNTIF($C7:$P7,"○")</f>
        <v>3</v>
      </c>
      <c r="R7" s="13">
        <f>COUNTIF($C7:$P7,"△")</f>
        <v>0</v>
      </c>
      <c r="S7" s="13">
        <f>COUNTIF($C7:$P7,"●")</f>
        <v>0</v>
      </c>
      <c r="T7" s="13">
        <f>SUM(E7,H7,K7,N7)</f>
        <v>13</v>
      </c>
      <c r="U7" s="13">
        <f>SUM(G7,J7,M7,P7)</f>
        <v>0</v>
      </c>
      <c r="V7" s="13">
        <f>T7-U7</f>
        <v>13</v>
      </c>
      <c r="W7" s="13">
        <f>Q7*3+R7</f>
        <v>9</v>
      </c>
      <c r="X7" s="14">
        <v>0</v>
      </c>
      <c r="Y7" s="16"/>
    </row>
    <row r="8" spans="1:25" ht="39.75" customHeight="1">
      <c r="A8" s="12" t="s">
        <v>15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5</v>
      </c>
      <c r="I8" s="5" t="s">
        <v>35</v>
      </c>
      <c r="J8" s="6">
        <v>0</v>
      </c>
      <c r="K8" s="4">
        <v>1</v>
      </c>
      <c r="L8" s="5" t="s">
        <v>35</v>
      </c>
      <c r="M8" s="6">
        <v>0</v>
      </c>
      <c r="N8" s="4">
        <v>6</v>
      </c>
      <c r="O8" s="5" t="s">
        <v>35</v>
      </c>
      <c r="P8" s="6">
        <v>0</v>
      </c>
      <c r="Q8" s="13">
        <f>COUNTIF($C8:$P8,"○")</f>
        <v>3</v>
      </c>
      <c r="R8" s="13">
        <f>COUNTIF($C8:$P8,"△")</f>
        <v>0</v>
      </c>
      <c r="S8" s="13">
        <f>COUNTIF($C8:$P8,"●")</f>
        <v>0</v>
      </c>
      <c r="T8" s="13">
        <f>SUM(B8,H8,K8,N8)</f>
        <v>12</v>
      </c>
      <c r="U8" s="13">
        <f>SUM(D8,J8,M8,P8)</f>
        <v>0</v>
      </c>
      <c r="V8" s="15">
        <f>T8-U8</f>
        <v>12</v>
      </c>
      <c r="W8" s="13">
        <f>Q8*3+R8</f>
        <v>9</v>
      </c>
      <c r="X8" s="14">
        <v>0</v>
      </c>
      <c r="Y8" s="16"/>
    </row>
    <row r="9" spans="1:25" ht="39.75" customHeight="1">
      <c r="A9" s="12" t="s">
        <v>45</v>
      </c>
      <c r="B9" s="9">
        <f>IF(ISBLANK(J7),"",J7)</f>
        <v>0</v>
      </c>
      <c r="C9" s="5" t="str">
        <f>IF(ISBLANK(H7),"",IF(B9=D9,"△",IF(B9&gt;D9,"○","●")))</f>
        <v>●</v>
      </c>
      <c r="D9" s="8">
        <f>IF(ISBLANK(H7),"",H7)</f>
        <v>7</v>
      </c>
      <c r="E9" s="9">
        <f>IF(ISBLANK(J8),"",J8)</f>
        <v>0</v>
      </c>
      <c r="F9" s="5" t="str">
        <f>IF(ISBLANK(H8),"",IF(E9=G9,"△",IF(E9&gt;G9,"○","●")))</f>
        <v>●</v>
      </c>
      <c r="G9" s="8">
        <f>IF(ISBLANK(H8),"",H8)</f>
        <v>5</v>
      </c>
      <c r="H9" s="18"/>
      <c r="I9" s="19"/>
      <c r="J9" s="20"/>
      <c r="K9" s="4"/>
      <c r="L9" s="5"/>
      <c r="M9" s="6"/>
      <c r="N9" s="4">
        <v>0</v>
      </c>
      <c r="O9" s="5" t="s">
        <v>34</v>
      </c>
      <c r="P9" s="6">
        <v>1</v>
      </c>
      <c r="Q9" s="13">
        <f>COUNTIF($C9:$P9,"○")</f>
        <v>0</v>
      </c>
      <c r="R9" s="13">
        <f>COUNTIF($C9:$P9,"△")</f>
        <v>0</v>
      </c>
      <c r="S9" s="13">
        <f>COUNTIF($C9:$P9,"●")</f>
        <v>3</v>
      </c>
      <c r="T9" s="13">
        <f>SUM(B9,E9,K9,N9)</f>
        <v>0</v>
      </c>
      <c r="U9" s="13">
        <f>SUM(D9,G9,M9,P9)</f>
        <v>13</v>
      </c>
      <c r="V9" s="13">
        <f>T9-U9</f>
        <v>-13</v>
      </c>
      <c r="W9" s="13">
        <f>Q9*3+R9</f>
        <v>0</v>
      </c>
      <c r="X9" s="14">
        <v>1</v>
      </c>
      <c r="Y9" s="16"/>
    </row>
    <row r="10" spans="1:25" ht="39.75" customHeight="1">
      <c r="A10" s="12" t="s">
        <v>46</v>
      </c>
      <c r="B10" s="9">
        <v>0</v>
      </c>
      <c r="C10" s="5" t="str">
        <f>IF(ISBLANK(K7),"",IF(B10=D10,"△",IF(B10&gt;D10,"○","●")))</f>
        <v>●</v>
      </c>
      <c r="D10" s="8">
        <f>IF(ISBLANK(K7),"",K7)</f>
        <v>2</v>
      </c>
      <c r="E10" s="9">
        <f>IF(ISBLANK(M8),"",M8)</f>
        <v>0</v>
      </c>
      <c r="F10" s="5" t="str">
        <f>IF(ISBLANK(K8),"",IF(E10=G10,"△",IF(E10&gt;G10,"○","●")))</f>
        <v>●</v>
      </c>
      <c r="G10" s="8">
        <f>IF(ISBLANK(K8),"",K8)</f>
        <v>1</v>
      </c>
      <c r="H10" s="9">
        <f>IF(ISBLANK(M9),"",M9)</f>
      </c>
      <c r="I10" s="5">
        <f>IF(ISBLANK(K9),"",IF(H10=J10,"△",IF(H10&gt;J10,"○","●")))</f>
      </c>
      <c r="J10" s="8">
        <f>IF(ISBLANK(K9),"",K9)</f>
      </c>
      <c r="K10" s="18"/>
      <c r="L10" s="19"/>
      <c r="M10" s="20"/>
      <c r="N10" s="4">
        <v>3</v>
      </c>
      <c r="O10" s="5" t="s">
        <v>35</v>
      </c>
      <c r="P10" s="6">
        <v>0</v>
      </c>
      <c r="Q10" s="13">
        <f>COUNTIF($C10:$P10,"○")</f>
        <v>1</v>
      </c>
      <c r="R10" s="13">
        <f>COUNTIF($C10:$P10,"△")</f>
        <v>0</v>
      </c>
      <c r="S10" s="13">
        <f>COUNTIF($C10:$P10,"●")</f>
        <v>2</v>
      </c>
      <c r="T10" s="13">
        <f>SUM(B10,E10,H10,N10)</f>
        <v>3</v>
      </c>
      <c r="U10" s="13">
        <f>SUM(D10,G10,J10,P10)</f>
        <v>3</v>
      </c>
      <c r="V10" s="13">
        <f>T10-U10</f>
        <v>0</v>
      </c>
      <c r="W10" s="13">
        <f>Q10*3+R10</f>
        <v>3</v>
      </c>
      <c r="X10" s="14">
        <v>0</v>
      </c>
      <c r="Y10" s="16"/>
    </row>
    <row r="11" spans="1:25" ht="39.75" customHeight="1">
      <c r="A11" s="12" t="s">
        <v>26</v>
      </c>
      <c r="B11" s="9">
        <f>IF(ISBLANK(P7),"",P7)</f>
        <v>0</v>
      </c>
      <c r="C11" s="5" t="str">
        <f>IF(ISBLANK(N7),"",IF(B11=D11,"△",IF(B11&gt;D11,"○","●")))</f>
        <v>●</v>
      </c>
      <c r="D11" s="8">
        <f>IF(ISBLANK(N7),"",N7)</f>
        <v>4</v>
      </c>
      <c r="E11" s="9">
        <f>IF(ISBLANK(P8),"",P8)</f>
        <v>0</v>
      </c>
      <c r="F11" s="5" t="str">
        <f>IF(ISBLANK(N8),"",IF(E11=G11,"△",IF(E11&gt;G11,"○","●")))</f>
        <v>●</v>
      </c>
      <c r="G11" s="8">
        <f>IF(ISBLANK(N8),"",N8)</f>
        <v>6</v>
      </c>
      <c r="H11" s="9">
        <f>IF(ISBLANK(P9),"",P9)</f>
        <v>1</v>
      </c>
      <c r="I11" s="5" t="str">
        <f>IF(ISBLANK(N9),"",IF(H11=J11,"△",IF(H11&gt;J11,"○","●")))</f>
        <v>○</v>
      </c>
      <c r="J11" s="8">
        <f>IF(ISBLANK(N9),"",N9)</f>
        <v>0</v>
      </c>
      <c r="K11" s="9">
        <f>IF(ISBLANK(P10),"",P10)</f>
        <v>0</v>
      </c>
      <c r="L11" s="5" t="str">
        <f>IF(ISBLANK(N10),"",IF(K11=M11,"△",IF(K11&gt;M11,"○","●")))</f>
        <v>●</v>
      </c>
      <c r="M11" s="8">
        <f>IF(ISBLANK(N10),"",N10)</f>
        <v>3</v>
      </c>
      <c r="N11" s="18"/>
      <c r="O11" s="19"/>
      <c r="P11" s="20"/>
      <c r="Q11" s="13">
        <f>COUNTIF($C11:$P11,"○")</f>
        <v>1</v>
      </c>
      <c r="R11" s="13">
        <f>COUNTIF($C11:$P11,"△")</f>
        <v>0</v>
      </c>
      <c r="S11" s="13">
        <f>COUNTIF($C11:$P11,"●")</f>
        <v>3</v>
      </c>
      <c r="T11" s="13">
        <f>SUM(B11,E11,H11,K11)</f>
        <v>1</v>
      </c>
      <c r="U11" s="13">
        <f>SUM(D11,G11,J11,M11)</f>
        <v>13</v>
      </c>
      <c r="V11" s="13">
        <f>T11-U11</f>
        <v>-12</v>
      </c>
      <c r="W11" s="13">
        <f>Q11*3+R11</f>
        <v>3</v>
      </c>
      <c r="X11" s="14">
        <v>0</v>
      </c>
      <c r="Y11" s="16"/>
    </row>
  </sheetData>
  <sheetProtection/>
  <mergeCells count="12">
    <mergeCell ref="H9:J9"/>
    <mergeCell ref="K10:M10"/>
    <mergeCell ref="N11:P11"/>
    <mergeCell ref="A1:Y2"/>
    <mergeCell ref="A3:Y4"/>
    <mergeCell ref="B6:D6"/>
    <mergeCell ref="E6:G6"/>
    <mergeCell ref="H6:J6"/>
    <mergeCell ref="K6:M6"/>
    <mergeCell ref="N6:P6"/>
    <mergeCell ref="B7:D7"/>
    <mergeCell ref="E8:G8"/>
  </mergeCells>
  <printOptions/>
  <pageMargins left="0.7" right="0.7" top="0.75" bottom="0.75" header="0.3" footer="0.3"/>
  <pageSetup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G9" sqref="G9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6" width="3.75390625" style="0" customWidth="1"/>
    <col min="17" max="21" width="5.00390625" style="0" customWidth="1"/>
    <col min="22" max="22" width="7.375" style="0" bestFit="1" customWidth="1"/>
    <col min="23" max="25" width="5.00390625" style="0" customWidth="1"/>
  </cols>
  <sheetData>
    <row r="1" spans="1:25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3.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39.75" customHeight="1">
      <c r="A6" s="1"/>
      <c r="B6" s="21" t="s">
        <v>49</v>
      </c>
      <c r="C6" s="21"/>
      <c r="D6" s="21"/>
      <c r="E6" s="21" t="s">
        <v>50</v>
      </c>
      <c r="F6" s="21"/>
      <c r="G6" s="21"/>
      <c r="H6" s="22" t="s">
        <v>51</v>
      </c>
      <c r="I6" s="23"/>
      <c r="J6" s="24"/>
      <c r="K6" s="21" t="s">
        <v>54</v>
      </c>
      <c r="L6" s="21"/>
      <c r="M6" s="21"/>
      <c r="N6" s="21" t="s">
        <v>72</v>
      </c>
      <c r="O6" s="21"/>
      <c r="P6" s="21"/>
      <c r="Q6" s="2" t="s">
        <v>0</v>
      </c>
      <c r="R6" s="2" t="s">
        <v>2</v>
      </c>
      <c r="S6" s="2" t="s">
        <v>1</v>
      </c>
      <c r="T6" s="2" t="s">
        <v>3</v>
      </c>
      <c r="U6" s="2" t="s">
        <v>4</v>
      </c>
      <c r="V6" s="2" t="s">
        <v>5</v>
      </c>
      <c r="W6" s="2" t="s">
        <v>6</v>
      </c>
      <c r="X6" s="3" t="s">
        <v>8</v>
      </c>
      <c r="Y6" s="3" t="s">
        <v>7</v>
      </c>
    </row>
    <row r="7" spans="1:25" ht="39.75" customHeight="1">
      <c r="A7" s="12" t="s">
        <v>49</v>
      </c>
      <c r="B7" s="18"/>
      <c r="C7" s="19"/>
      <c r="D7" s="20"/>
      <c r="E7" s="4"/>
      <c r="F7" s="5"/>
      <c r="G7" s="6"/>
      <c r="H7" s="4">
        <v>3</v>
      </c>
      <c r="I7" s="5" t="s">
        <v>35</v>
      </c>
      <c r="J7" s="6">
        <v>0</v>
      </c>
      <c r="K7" s="4">
        <v>0</v>
      </c>
      <c r="L7" s="5" t="s">
        <v>34</v>
      </c>
      <c r="M7" s="6">
        <v>2</v>
      </c>
      <c r="N7" s="4">
        <v>2</v>
      </c>
      <c r="O7" s="5" t="s">
        <v>35</v>
      </c>
      <c r="P7" s="6">
        <v>0</v>
      </c>
      <c r="Q7" s="13">
        <f>COUNTIF($C7:$P7,"○")</f>
        <v>2</v>
      </c>
      <c r="R7" s="13">
        <f>COUNTIF($C7:$P7,"△")</f>
        <v>0</v>
      </c>
      <c r="S7" s="13">
        <f>COUNTIF($C7:$P7,"●")</f>
        <v>1</v>
      </c>
      <c r="T7" s="13">
        <f>SUM(E7,H7,K7,N7)</f>
        <v>5</v>
      </c>
      <c r="U7" s="13">
        <f>SUM(G7,J7,M7,P7)</f>
        <v>2</v>
      </c>
      <c r="V7" s="13">
        <f>T7-U7</f>
        <v>3</v>
      </c>
      <c r="W7" s="13">
        <f>Q7*3+R7</f>
        <v>6</v>
      </c>
      <c r="X7" s="14">
        <v>0</v>
      </c>
      <c r="Y7" s="16"/>
    </row>
    <row r="8" spans="1:25" ht="39.75" customHeight="1">
      <c r="A8" s="12" t="s">
        <v>53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3</v>
      </c>
      <c r="I8" s="5" t="s">
        <v>35</v>
      </c>
      <c r="J8" s="6">
        <v>0</v>
      </c>
      <c r="K8" s="4">
        <v>8</v>
      </c>
      <c r="L8" s="5" t="s">
        <v>35</v>
      </c>
      <c r="M8" s="6">
        <v>1</v>
      </c>
      <c r="N8" s="4">
        <v>4</v>
      </c>
      <c r="O8" s="5" t="s">
        <v>35</v>
      </c>
      <c r="P8" s="6">
        <v>0</v>
      </c>
      <c r="Q8" s="13">
        <f>COUNTIF($C8:$P8,"○")</f>
        <v>3</v>
      </c>
      <c r="R8" s="13">
        <f>COUNTIF($C8:$P8,"△")</f>
        <v>0</v>
      </c>
      <c r="S8" s="13">
        <f>COUNTIF($C8:$P8,"●")</f>
        <v>0</v>
      </c>
      <c r="T8" s="13">
        <f>SUM(B8,H8,K8,N8)</f>
        <v>15</v>
      </c>
      <c r="U8" s="13">
        <f>SUM(D8,J8,M8,P8)</f>
        <v>1</v>
      </c>
      <c r="V8" s="15">
        <f>T8-U8</f>
        <v>14</v>
      </c>
      <c r="W8" s="13">
        <f>Q8*3+R8</f>
        <v>9</v>
      </c>
      <c r="X8" s="14">
        <v>0</v>
      </c>
      <c r="Y8" s="16"/>
    </row>
    <row r="9" spans="1:25" ht="39.75" customHeight="1">
      <c r="A9" s="12" t="s">
        <v>51</v>
      </c>
      <c r="B9" s="9">
        <f>IF(ISBLANK(J7),"",J7)</f>
        <v>0</v>
      </c>
      <c r="C9" s="5" t="str">
        <f>IF(ISBLANK(H7),"",IF(B9=D9,"△",IF(B9&gt;D9,"○","●")))</f>
        <v>●</v>
      </c>
      <c r="D9" s="8">
        <f>IF(ISBLANK(H7),"",H7)</f>
        <v>3</v>
      </c>
      <c r="E9" s="9">
        <f>IF(ISBLANK(J8),"",J8)</f>
        <v>0</v>
      </c>
      <c r="F9" s="5" t="str">
        <f>IF(ISBLANK(H8),"",IF(E9=G9,"△",IF(E9&gt;G9,"○","●")))</f>
        <v>●</v>
      </c>
      <c r="G9" s="8">
        <f>IF(ISBLANK(H8),"",H8)</f>
        <v>3</v>
      </c>
      <c r="H9" s="18"/>
      <c r="I9" s="19"/>
      <c r="J9" s="20"/>
      <c r="K9" s="4"/>
      <c r="L9" s="5"/>
      <c r="M9" s="6"/>
      <c r="N9" s="4">
        <v>3</v>
      </c>
      <c r="O9" s="5" t="s">
        <v>80</v>
      </c>
      <c r="P9" s="6">
        <v>0</v>
      </c>
      <c r="Q9" s="13">
        <f>COUNTIF($C9:$P9,"○")</f>
        <v>1</v>
      </c>
      <c r="R9" s="13">
        <f>COUNTIF($C9:$P9,"△")</f>
        <v>0</v>
      </c>
      <c r="S9" s="13">
        <f>COUNTIF($C9:$P9,"●")</f>
        <v>2</v>
      </c>
      <c r="T9" s="13">
        <f>SUM(B9,E9,K9,N9)</f>
        <v>3</v>
      </c>
      <c r="U9" s="13">
        <f>SUM(D9,G9,M9,P9)</f>
        <v>6</v>
      </c>
      <c r="V9" s="13">
        <f>T9-U9</f>
        <v>-3</v>
      </c>
      <c r="W9" s="13">
        <f>Q9*3+R9</f>
        <v>3</v>
      </c>
      <c r="X9" s="14">
        <v>0</v>
      </c>
      <c r="Y9" s="16"/>
    </row>
    <row r="10" spans="1:25" ht="39.75" customHeight="1">
      <c r="A10" s="12" t="s">
        <v>52</v>
      </c>
      <c r="B10" s="9">
        <f>IF(ISBLANK(M7),"",M7)</f>
        <v>2</v>
      </c>
      <c r="C10" s="5" t="str">
        <f>IF(ISBLANK(K7),"",IF(B10=D10,"△",IF(B10&gt;D10,"○","●")))</f>
        <v>○</v>
      </c>
      <c r="D10" s="8">
        <f>IF(ISBLANK(K7),"",K7)</f>
        <v>0</v>
      </c>
      <c r="E10" s="9">
        <f>IF(ISBLANK(M8),"",M8)</f>
        <v>1</v>
      </c>
      <c r="F10" s="5" t="str">
        <f>IF(ISBLANK(K8),"",IF(E10=G10,"△",IF(E10&gt;G10,"○","●")))</f>
        <v>●</v>
      </c>
      <c r="G10" s="8">
        <f>IF(ISBLANK(K8),"",K8)</f>
        <v>8</v>
      </c>
      <c r="H10" s="9">
        <f>IF(ISBLANK(M9),"",M9)</f>
      </c>
      <c r="I10" s="5">
        <f>IF(ISBLANK(K9),"",IF(H10=J10,"△",IF(H10&gt;J10,"○","●")))</f>
      </c>
      <c r="J10" s="8">
        <f>IF(ISBLANK(K9),"",K9)</f>
      </c>
      <c r="K10" s="18"/>
      <c r="L10" s="19"/>
      <c r="M10" s="20"/>
      <c r="N10" s="4">
        <v>0</v>
      </c>
      <c r="O10" s="5" t="s">
        <v>34</v>
      </c>
      <c r="P10" s="6">
        <v>5</v>
      </c>
      <c r="Q10" s="13">
        <f>COUNTIF($C10:$P10,"○")</f>
        <v>1</v>
      </c>
      <c r="R10" s="13">
        <f>COUNTIF($C10:$P10,"△")</f>
        <v>0</v>
      </c>
      <c r="S10" s="13">
        <f>COUNTIF($C10:$P10,"●")</f>
        <v>2</v>
      </c>
      <c r="T10" s="13">
        <f>SUM(B10,E10,H10,N10)</f>
        <v>3</v>
      </c>
      <c r="U10" s="13">
        <f>SUM(D10,G10,J10,P10)</f>
        <v>13</v>
      </c>
      <c r="V10" s="13">
        <f>T10-U10</f>
        <v>-10</v>
      </c>
      <c r="W10" s="13">
        <f>Q10*3+R10</f>
        <v>3</v>
      </c>
      <c r="X10" s="14">
        <v>1</v>
      </c>
      <c r="Y10" s="16"/>
    </row>
    <row r="11" spans="1:25" ht="39.75" customHeight="1">
      <c r="A11" s="12" t="s">
        <v>72</v>
      </c>
      <c r="B11" s="9">
        <f>IF(ISBLANK(P7),"",P7)</f>
        <v>0</v>
      </c>
      <c r="C11" s="5" t="str">
        <f>IF(ISBLANK(N7),"",IF(B11=D11,"△",IF(B11&gt;D11,"○","●")))</f>
        <v>●</v>
      </c>
      <c r="D11" s="8">
        <f>IF(ISBLANK(N7),"",N7)</f>
        <v>2</v>
      </c>
      <c r="E11" s="9">
        <f>IF(ISBLANK(P8),"",P8)</f>
        <v>0</v>
      </c>
      <c r="F11" s="5" t="str">
        <f>IF(ISBLANK(N8),"",IF(E11=G11,"△",IF(E11&gt;G11,"○","●")))</f>
        <v>●</v>
      </c>
      <c r="G11" s="8">
        <f>IF(ISBLANK(N8),"",N8)</f>
        <v>4</v>
      </c>
      <c r="H11" s="9">
        <f>IF(ISBLANK(P9),"",P9)</f>
        <v>0</v>
      </c>
      <c r="I11" s="5" t="str">
        <f>IF(ISBLANK(N9),"",IF(H11=J11,"△",IF(H11&gt;J11,"○","●")))</f>
        <v>●</v>
      </c>
      <c r="J11" s="8">
        <f>IF(ISBLANK(N9),"",N9)</f>
        <v>3</v>
      </c>
      <c r="K11" s="9">
        <v>5</v>
      </c>
      <c r="L11" s="5" t="s">
        <v>35</v>
      </c>
      <c r="M11" s="8">
        <v>0</v>
      </c>
      <c r="N11" s="18"/>
      <c r="O11" s="19"/>
      <c r="P11" s="20"/>
      <c r="Q11" s="13">
        <f>COUNTIF($C11:$P11,"○")</f>
        <v>1</v>
      </c>
      <c r="R11" s="13">
        <f>COUNTIF($C11:$P11,"△")</f>
        <v>0</v>
      </c>
      <c r="S11" s="13">
        <f>COUNTIF($C11:$P11,"●")</f>
        <v>3</v>
      </c>
      <c r="T11" s="13">
        <f>SUM(B11,E11,H11,K11)</f>
        <v>5</v>
      </c>
      <c r="U11" s="13">
        <f>SUM(D11,G11,J11,M11)</f>
        <v>9</v>
      </c>
      <c r="V11" s="13">
        <f>T11-U11</f>
        <v>-4</v>
      </c>
      <c r="W11" s="13">
        <f>Q11*3+R11</f>
        <v>3</v>
      </c>
      <c r="X11" s="14">
        <v>0</v>
      </c>
      <c r="Y11" s="16"/>
    </row>
  </sheetData>
  <sheetProtection/>
  <mergeCells count="12">
    <mergeCell ref="N11:P11"/>
    <mergeCell ref="A1:Y2"/>
    <mergeCell ref="A3:Y4"/>
    <mergeCell ref="B6:D6"/>
    <mergeCell ref="E6:G6"/>
    <mergeCell ref="H6:J6"/>
    <mergeCell ref="K6:M6"/>
    <mergeCell ref="N6:P6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X9" sqref="X9"/>
    </sheetView>
  </sheetViews>
  <sheetFormatPr defaultColWidth="8.375" defaultRowHeight="13.5"/>
  <cols>
    <col min="1" max="1" width="25.00390625" style="0" customWidth="1"/>
    <col min="2" max="2" width="5.25390625" style="0" bestFit="1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3" width="5.25390625" style="0" bestFit="1" customWidth="1"/>
    <col min="14" max="14" width="3.75390625" style="0" customWidth="1"/>
    <col min="15" max="15" width="2.50390625" style="0" customWidth="1"/>
    <col min="16" max="16" width="3.75390625" style="0" customWidth="1"/>
    <col min="17" max="21" width="5.00390625" style="0" customWidth="1"/>
    <col min="22" max="22" width="7.375" style="0" bestFit="1" customWidth="1"/>
    <col min="23" max="25" width="5.00390625" style="0" customWidth="1"/>
  </cols>
  <sheetData>
    <row r="1" spans="1:25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3.5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39.75" customHeight="1">
      <c r="A6" s="1"/>
      <c r="B6" s="21" t="s">
        <v>55</v>
      </c>
      <c r="C6" s="21"/>
      <c r="D6" s="21"/>
      <c r="E6" s="21" t="s">
        <v>60</v>
      </c>
      <c r="F6" s="21"/>
      <c r="G6" s="21"/>
      <c r="H6" s="22" t="s">
        <v>57</v>
      </c>
      <c r="I6" s="23"/>
      <c r="J6" s="24"/>
      <c r="K6" s="21" t="s">
        <v>58</v>
      </c>
      <c r="L6" s="21"/>
      <c r="M6" s="21"/>
      <c r="N6" s="21" t="s">
        <v>62</v>
      </c>
      <c r="O6" s="21"/>
      <c r="P6" s="21"/>
      <c r="Q6" s="2" t="s">
        <v>0</v>
      </c>
      <c r="R6" s="2" t="s">
        <v>2</v>
      </c>
      <c r="S6" s="2" t="s">
        <v>1</v>
      </c>
      <c r="T6" s="2" t="s">
        <v>3</v>
      </c>
      <c r="U6" s="2" t="s">
        <v>4</v>
      </c>
      <c r="V6" s="2" t="s">
        <v>5</v>
      </c>
      <c r="W6" s="2" t="s">
        <v>6</v>
      </c>
      <c r="X6" s="3" t="s">
        <v>8</v>
      </c>
      <c r="Y6" s="3" t="s">
        <v>7</v>
      </c>
    </row>
    <row r="7" spans="1:25" ht="39.75" customHeight="1">
      <c r="A7" s="12" t="s">
        <v>55</v>
      </c>
      <c r="B7" s="18"/>
      <c r="C7" s="19"/>
      <c r="D7" s="20"/>
      <c r="E7" s="4"/>
      <c r="F7" s="5"/>
      <c r="G7" s="6"/>
      <c r="H7" s="4">
        <v>0</v>
      </c>
      <c r="I7" s="5" t="s">
        <v>34</v>
      </c>
      <c r="J7" s="6">
        <v>1</v>
      </c>
      <c r="K7" s="4">
        <v>0</v>
      </c>
      <c r="L7" s="5" t="s">
        <v>34</v>
      </c>
      <c r="M7" s="6">
        <v>11</v>
      </c>
      <c r="N7" s="4">
        <v>0</v>
      </c>
      <c r="O7" s="5" t="s">
        <v>34</v>
      </c>
      <c r="P7" s="6">
        <v>4</v>
      </c>
      <c r="Q7" s="13">
        <f>COUNTIF($C7:$P7,"○")</f>
        <v>0</v>
      </c>
      <c r="R7" s="13">
        <f>COUNTIF($C7:$P7,"△")</f>
        <v>0</v>
      </c>
      <c r="S7" s="13">
        <f>COUNTIF($C7:$P7,"●")</f>
        <v>3</v>
      </c>
      <c r="T7" s="13">
        <f>SUM(E7,H7,K7,N7)</f>
        <v>0</v>
      </c>
      <c r="U7" s="13">
        <f>SUM(G7,J7,M7,P7)</f>
        <v>16</v>
      </c>
      <c r="V7" s="13">
        <f>T7-U7</f>
        <v>-16</v>
      </c>
      <c r="W7" s="13">
        <f>Q7*3+R7</f>
        <v>0</v>
      </c>
      <c r="X7" s="14">
        <v>1</v>
      </c>
      <c r="Y7" s="16"/>
    </row>
    <row r="8" spans="1:25" ht="39.75" customHeight="1">
      <c r="A8" s="12" t="s">
        <v>56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1</v>
      </c>
      <c r="I8" s="5" t="s">
        <v>84</v>
      </c>
      <c r="J8" s="6">
        <v>1</v>
      </c>
      <c r="K8" s="4">
        <v>0</v>
      </c>
      <c r="L8" s="5" t="s">
        <v>34</v>
      </c>
      <c r="M8" s="6">
        <v>3</v>
      </c>
      <c r="N8" s="4">
        <v>1</v>
      </c>
      <c r="O8" s="5" t="s">
        <v>35</v>
      </c>
      <c r="P8" s="6">
        <v>0</v>
      </c>
      <c r="Q8" s="13">
        <f>COUNTIF($C8:$P8,"○")</f>
        <v>1</v>
      </c>
      <c r="R8" s="13">
        <f>COUNTIF($C8:$P8,"△")</f>
        <v>1</v>
      </c>
      <c r="S8" s="13">
        <f>COUNTIF($C8:$P8,"●")</f>
        <v>1</v>
      </c>
      <c r="T8" s="13">
        <f>SUM(B8,H8,K8,N8)</f>
        <v>2</v>
      </c>
      <c r="U8" s="13">
        <f>SUM(D8,J8,M8,P8)</f>
        <v>4</v>
      </c>
      <c r="V8" s="15">
        <f>T8-U8</f>
        <v>-2</v>
      </c>
      <c r="W8" s="13">
        <f>Q8*3+R8</f>
        <v>4</v>
      </c>
      <c r="X8" s="14">
        <v>1</v>
      </c>
      <c r="Y8" s="16"/>
    </row>
    <row r="9" spans="1:25" ht="39.75" customHeight="1">
      <c r="A9" s="12" t="s">
        <v>61</v>
      </c>
      <c r="B9" s="9">
        <f>IF(ISBLANK(J7),"",J7)</f>
        <v>1</v>
      </c>
      <c r="C9" s="5" t="str">
        <f>IF(ISBLANK(H7),"",IF(B9=D9,"△",IF(B9&gt;D9,"○","●")))</f>
        <v>○</v>
      </c>
      <c r="D9" s="8">
        <f>IF(ISBLANK(H7),"",H7)</f>
        <v>0</v>
      </c>
      <c r="E9" s="9">
        <f>IF(ISBLANK(J8),"",J8)</f>
        <v>1</v>
      </c>
      <c r="F9" s="5" t="str">
        <f>IF(ISBLANK(H8),"",IF(E9=G9,"△",IF(E9&gt;G9,"○","●")))</f>
        <v>△</v>
      </c>
      <c r="G9" s="8">
        <f>IF(ISBLANK(H8),"",H8)</f>
        <v>1</v>
      </c>
      <c r="H9" s="18"/>
      <c r="I9" s="19"/>
      <c r="J9" s="20"/>
      <c r="K9" s="4"/>
      <c r="L9" s="5"/>
      <c r="M9" s="6"/>
      <c r="N9" s="4">
        <v>4</v>
      </c>
      <c r="O9" s="5" t="s">
        <v>35</v>
      </c>
      <c r="P9" s="6">
        <v>0</v>
      </c>
      <c r="Q9" s="13">
        <f>COUNTIF($C9:$P9,"○")</f>
        <v>2</v>
      </c>
      <c r="R9" s="13">
        <f>COUNTIF($C9:$P9,"△")</f>
        <v>1</v>
      </c>
      <c r="S9" s="13">
        <f>COUNTIF($C9:$P9,"●")</f>
        <v>0</v>
      </c>
      <c r="T9" s="13">
        <f>SUM(B9,E9,K9,N9)</f>
        <v>6</v>
      </c>
      <c r="U9" s="13">
        <f>SUM(D9,G9,M9,P9)</f>
        <v>1</v>
      </c>
      <c r="V9" s="13">
        <f>T9-U9</f>
        <v>5</v>
      </c>
      <c r="W9" s="13">
        <f>Q9*3+R9</f>
        <v>7</v>
      </c>
      <c r="X9" s="14">
        <v>1</v>
      </c>
      <c r="Y9" s="16"/>
    </row>
    <row r="10" spans="1:25" ht="39.75" customHeight="1">
      <c r="A10" s="12" t="s">
        <v>58</v>
      </c>
      <c r="B10" s="9">
        <f>IF(ISBLANK(M7),"",M7)</f>
        <v>11</v>
      </c>
      <c r="C10" s="5" t="str">
        <f>IF(ISBLANK(K7),"",IF(B10=D10,"△",IF(B10&gt;D10,"○","●")))</f>
        <v>○</v>
      </c>
      <c r="D10" s="8">
        <f>IF(ISBLANK(K7),"",K7)</f>
        <v>0</v>
      </c>
      <c r="E10" s="9">
        <f>IF(ISBLANK(M8),"",M8)</f>
        <v>3</v>
      </c>
      <c r="F10" s="5" t="str">
        <f>IF(ISBLANK(K8),"",IF(E10=G10,"△",IF(E10&gt;G10,"○","●")))</f>
        <v>○</v>
      </c>
      <c r="G10" s="8">
        <f>IF(ISBLANK(K8),"",K8)</f>
        <v>0</v>
      </c>
      <c r="H10" s="9">
        <f>IF(ISBLANK(M9),"",M9)</f>
      </c>
      <c r="I10" s="5">
        <f>IF(ISBLANK(K9),"",IF(H10=J10,"△",IF(H10&gt;J10,"○","●")))</f>
      </c>
      <c r="J10" s="8">
        <f>IF(ISBLANK(K9),"",K9)</f>
      </c>
      <c r="K10" s="18"/>
      <c r="L10" s="19"/>
      <c r="M10" s="20"/>
      <c r="N10" s="4">
        <v>3</v>
      </c>
      <c r="O10" s="5" t="s">
        <v>35</v>
      </c>
      <c r="P10" s="6">
        <v>0</v>
      </c>
      <c r="Q10" s="13">
        <f>COUNTIF($C10:$P10,"○")</f>
        <v>3</v>
      </c>
      <c r="R10" s="13">
        <f>COUNTIF($C10:$P10,"△")</f>
        <v>0</v>
      </c>
      <c r="S10" s="13">
        <f>COUNTIF($C10:$P10,"●")</f>
        <v>0</v>
      </c>
      <c r="T10" s="13">
        <f>SUM(B10,E10,H10,N10)</f>
        <v>17</v>
      </c>
      <c r="U10" s="13">
        <f>SUM(D10,G10,J10,P10)</f>
        <v>0</v>
      </c>
      <c r="V10" s="13">
        <f>T10-U10</f>
        <v>17</v>
      </c>
      <c r="W10" s="13">
        <f>Q10*3+R10</f>
        <v>9</v>
      </c>
      <c r="X10" s="14">
        <v>0</v>
      </c>
      <c r="Y10" s="16"/>
    </row>
    <row r="11" spans="1:25" ht="39.75" customHeight="1">
      <c r="A11" s="12" t="s">
        <v>59</v>
      </c>
      <c r="B11" s="9">
        <f>IF(ISBLANK(P7),"",P7)</f>
        <v>4</v>
      </c>
      <c r="C11" s="5" t="str">
        <f>IF(ISBLANK(N7),"",IF(B11=D11,"△",IF(B11&gt;D11,"○","●")))</f>
        <v>○</v>
      </c>
      <c r="D11" s="8">
        <f>IF(ISBLANK(N7),"",N7)</f>
        <v>0</v>
      </c>
      <c r="E11" s="9">
        <f>IF(ISBLANK(P8),"",P8)</f>
        <v>0</v>
      </c>
      <c r="F11" s="5" t="str">
        <f>IF(ISBLANK(N8),"",IF(E11=G11,"△",IF(E11&gt;G11,"○","●")))</f>
        <v>●</v>
      </c>
      <c r="G11" s="8">
        <f>IF(ISBLANK(N8),"",N8)</f>
        <v>1</v>
      </c>
      <c r="H11" s="9">
        <f>IF(ISBLANK(P9),"",P9)</f>
        <v>0</v>
      </c>
      <c r="I11" s="5" t="str">
        <f>IF(ISBLANK(N9),"",IF(H11=J11,"△",IF(H11&gt;J11,"○","●")))</f>
        <v>●</v>
      </c>
      <c r="J11" s="8">
        <f>IF(ISBLANK(N9),"",N9)</f>
        <v>4</v>
      </c>
      <c r="K11" s="9">
        <f>IF(ISBLANK(P10),"",P10)</f>
        <v>0</v>
      </c>
      <c r="L11" s="5" t="str">
        <f>IF(ISBLANK(N10),"",IF(K11=M11,"△",IF(K11&gt;M11,"○","●")))</f>
        <v>●</v>
      </c>
      <c r="M11" s="8">
        <f>IF(ISBLANK(N10),"",N10)</f>
        <v>3</v>
      </c>
      <c r="N11" s="18"/>
      <c r="O11" s="19"/>
      <c r="P11" s="20"/>
      <c r="Q11" s="13">
        <f>COUNTIF($C11:$P11,"○")</f>
        <v>1</v>
      </c>
      <c r="R11" s="13">
        <f>COUNTIF($C11:$P11,"△")</f>
        <v>0</v>
      </c>
      <c r="S11" s="13">
        <f>COUNTIF($C11:$P11,"●")</f>
        <v>3</v>
      </c>
      <c r="T11" s="13">
        <f>SUM(B11,E11,H11,K11)</f>
        <v>4</v>
      </c>
      <c r="U11" s="13">
        <f>SUM(D11,G11,J11,M11)</f>
        <v>8</v>
      </c>
      <c r="V11" s="13">
        <f>T11-U11</f>
        <v>-4</v>
      </c>
      <c r="W11" s="13">
        <f>Q11*3+R11</f>
        <v>3</v>
      </c>
      <c r="X11" s="14">
        <v>1</v>
      </c>
      <c r="Y11" s="16"/>
    </row>
  </sheetData>
  <sheetProtection/>
  <mergeCells count="12">
    <mergeCell ref="N11:P11"/>
    <mergeCell ref="A1:Y2"/>
    <mergeCell ref="A3:Y4"/>
    <mergeCell ref="B6:D6"/>
    <mergeCell ref="E6:G6"/>
    <mergeCell ref="H6:J6"/>
    <mergeCell ref="K6:M6"/>
    <mergeCell ref="N6:P6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X10" sqref="X10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6" width="3.75390625" style="0" customWidth="1"/>
    <col min="17" max="25" width="5.00390625" style="0" customWidth="1"/>
  </cols>
  <sheetData>
    <row r="1" spans="1:25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3.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39.75" customHeight="1">
      <c r="A6" s="1"/>
      <c r="B6" s="21" t="s">
        <v>64</v>
      </c>
      <c r="C6" s="21"/>
      <c r="D6" s="21"/>
      <c r="E6" s="21" t="s">
        <v>31</v>
      </c>
      <c r="F6" s="21"/>
      <c r="G6" s="21"/>
      <c r="H6" s="22" t="s">
        <v>28</v>
      </c>
      <c r="I6" s="23"/>
      <c r="J6" s="24"/>
      <c r="K6" s="21" t="s">
        <v>16</v>
      </c>
      <c r="L6" s="21"/>
      <c r="M6" s="21"/>
      <c r="N6" s="21" t="s">
        <v>14</v>
      </c>
      <c r="O6" s="21"/>
      <c r="P6" s="21"/>
      <c r="Q6" s="2" t="s">
        <v>0</v>
      </c>
      <c r="R6" s="2" t="s">
        <v>2</v>
      </c>
      <c r="S6" s="2" t="s">
        <v>1</v>
      </c>
      <c r="T6" s="2" t="s">
        <v>3</v>
      </c>
      <c r="U6" s="2" t="s">
        <v>4</v>
      </c>
      <c r="V6" s="2" t="s">
        <v>5</v>
      </c>
      <c r="W6" s="2" t="s">
        <v>6</v>
      </c>
      <c r="X6" s="3" t="s">
        <v>8</v>
      </c>
      <c r="Y6" s="3" t="s">
        <v>7</v>
      </c>
    </row>
    <row r="7" spans="1:25" ht="39.75" customHeight="1">
      <c r="A7" s="12" t="s">
        <v>64</v>
      </c>
      <c r="B7" s="18"/>
      <c r="C7" s="19"/>
      <c r="D7" s="20"/>
      <c r="E7" s="4"/>
      <c r="F7" s="5"/>
      <c r="G7" s="6"/>
      <c r="H7" s="4">
        <v>1</v>
      </c>
      <c r="I7" s="5" t="s">
        <v>35</v>
      </c>
      <c r="J7" s="6">
        <v>0</v>
      </c>
      <c r="K7" s="4">
        <v>2</v>
      </c>
      <c r="L7" s="5" t="s">
        <v>35</v>
      </c>
      <c r="M7" s="6">
        <v>0</v>
      </c>
      <c r="N7" s="4">
        <v>1</v>
      </c>
      <c r="O7" s="5" t="s">
        <v>84</v>
      </c>
      <c r="P7" s="6">
        <v>1</v>
      </c>
      <c r="Q7" s="13">
        <f>COUNTIF($C7:$P7,"○")</f>
        <v>2</v>
      </c>
      <c r="R7" s="13">
        <f>COUNTIF($C7:$P7,"△")</f>
        <v>1</v>
      </c>
      <c r="S7" s="13">
        <f>COUNTIF($C7:$P7,"●")</f>
        <v>0</v>
      </c>
      <c r="T7" s="13">
        <f>SUM(E7,H7,K7,N7)</f>
        <v>4</v>
      </c>
      <c r="U7" s="13">
        <f>SUM(G7,J7,M7,P7)</f>
        <v>1</v>
      </c>
      <c r="V7" s="13">
        <f>T7-U7</f>
        <v>3</v>
      </c>
      <c r="W7" s="13">
        <f>Q7*3+R7</f>
        <v>7</v>
      </c>
      <c r="X7" s="14">
        <v>0</v>
      </c>
      <c r="Y7" s="16"/>
    </row>
    <row r="8" spans="1:25" ht="39.75" customHeight="1">
      <c r="A8" s="12" t="s">
        <v>31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3</v>
      </c>
      <c r="I8" s="5" t="s">
        <v>84</v>
      </c>
      <c r="J8" s="6">
        <v>3</v>
      </c>
      <c r="K8" s="4">
        <v>1</v>
      </c>
      <c r="L8" s="5" t="s">
        <v>34</v>
      </c>
      <c r="M8" s="6">
        <v>4</v>
      </c>
      <c r="N8" s="4">
        <v>1</v>
      </c>
      <c r="O8" s="5" t="s">
        <v>34</v>
      </c>
      <c r="P8" s="6">
        <v>5</v>
      </c>
      <c r="Q8" s="13">
        <f>COUNTIF($C8:$P8,"○")</f>
        <v>0</v>
      </c>
      <c r="R8" s="13">
        <f>COUNTIF($C8:$P8,"△")</f>
        <v>1</v>
      </c>
      <c r="S8" s="13">
        <f>COUNTIF($C8:$P8,"●")</f>
        <v>2</v>
      </c>
      <c r="T8" s="13">
        <f>SUM(B8,H8,K8,N8)</f>
        <v>5</v>
      </c>
      <c r="U8" s="13">
        <f>SUM(D8,J8,M8,P8)</f>
        <v>12</v>
      </c>
      <c r="V8" s="15">
        <f>T8-U8</f>
        <v>-7</v>
      </c>
      <c r="W8" s="13">
        <f>Q8*3+R8</f>
        <v>1</v>
      </c>
      <c r="X8" s="14">
        <v>0</v>
      </c>
      <c r="Y8" s="16"/>
    </row>
    <row r="9" spans="1:25" ht="39.75" customHeight="1">
      <c r="A9" s="12" t="s">
        <v>28</v>
      </c>
      <c r="B9" s="9">
        <f>IF(ISBLANK(J7),"",J7)</f>
        <v>0</v>
      </c>
      <c r="C9" s="5" t="str">
        <f>IF(ISBLANK(H7),"",IF(B9=D9,"△",IF(B9&gt;D9,"○","●")))</f>
        <v>●</v>
      </c>
      <c r="D9" s="8">
        <f>IF(ISBLANK(H7),"",H7)</f>
        <v>1</v>
      </c>
      <c r="E9" s="9">
        <f>IF(ISBLANK(J8),"",J8)</f>
        <v>3</v>
      </c>
      <c r="F9" s="5" t="str">
        <f>IF(ISBLANK(H8),"",IF(E9=G9,"△",IF(E9&gt;G9,"○","●")))</f>
        <v>△</v>
      </c>
      <c r="G9" s="8">
        <f>IF(ISBLANK(H8),"",H8)</f>
        <v>3</v>
      </c>
      <c r="H9" s="18"/>
      <c r="I9" s="19"/>
      <c r="J9" s="20"/>
      <c r="K9" s="4"/>
      <c r="L9" s="5"/>
      <c r="M9" s="6"/>
      <c r="N9" s="4">
        <v>1</v>
      </c>
      <c r="O9" s="5" t="s">
        <v>35</v>
      </c>
      <c r="P9" s="6">
        <v>0</v>
      </c>
      <c r="Q9" s="13">
        <f>COUNTIF($C9:$P9,"○")</f>
        <v>1</v>
      </c>
      <c r="R9" s="13">
        <f>COUNTIF($C9:$P9,"△")</f>
        <v>1</v>
      </c>
      <c r="S9" s="13">
        <f>COUNTIF($C9:$P9,"●")</f>
        <v>1</v>
      </c>
      <c r="T9" s="13">
        <f>SUM(B9,E9,K9,N9)</f>
        <v>4</v>
      </c>
      <c r="U9" s="13">
        <f>SUM(D9,G9,M9,P9)</f>
        <v>4</v>
      </c>
      <c r="V9" s="13">
        <f>T9-U9</f>
        <v>0</v>
      </c>
      <c r="W9" s="13">
        <f>Q9*3+R9</f>
        <v>4</v>
      </c>
      <c r="X9" s="14">
        <v>1</v>
      </c>
      <c r="Y9" s="16"/>
    </row>
    <row r="10" spans="1:25" ht="39.75" customHeight="1">
      <c r="A10" s="12" t="s">
        <v>16</v>
      </c>
      <c r="B10" s="9">
        <f>IF(ISBLANK(M7),"",M7)</f>
        <v>0</v>
      </c>
      <c r="C10" s="5" t="str">
        <f>IF(ISBLANK(K7),"",IF(B10=D10,"△",IF(B10&gt;D10,"○","●")))</f>
        <v>●</v>
      </c>
      <c r="D10" s="8">
        <f>IF(ISBLANK(K7),"",K7)</f>
        <v>2</v>
      </c>
      <c r="E10" s="9">
        <f>IF(ISBLANK(M8),"",M8)</f>
        <v>4</v>
      </c>
      <c r="F10" s="5" t="str">
        <f>IF(ISBLANK(K8),"",IF(E10=G10,"△",IF(E10&gt;G10,"○","●")))</f>
        <v>○</v>
      </c>
      <c r="G10" s="8">
        <f>IF(ISBLANK(K8),"",K8)</f>
        <v>1</v>
      </c>
      <c r="H10" s="9">
        <f>IF(ISBLANK(M9),"",M9)</f>
      </c>
      <c r="I10" s="5">
        <f>IF(ISBLANK(K9),"",IF(H10=J10,"△",IF(H10&gt;J10,"○","●")))</f>
      </c>
      <c r="J10" s="8">
        <f>IF(ISBLANK(K9),"",K9)</f>
      </c>
      <c r="K10" s="18"/>
      <c r="L10" s="19"/>
      <c r="M10" s="20"/>
      <c r="N10" s="4">
        <v>1</v>
      </c>
      <c r="O10" s="5" t="s">
        <v>35</v>
      </c>
      <c r="P10" s="6">
        <v>0</v>
      </c>
      <c r="Q10" s="13">
        <f>COUNTIF($C10:$P10,"○")</f>
        <v>2</v>
      </c>
      <c r="R10" s="13">
        <f>COUNTIF($C10:$P10,"△")</f>
        <v>0</v>
      </c>
      <c r="S10" s="13">
        <f>COUNTIF($C10:$P10,"●")</f>
        <v>1</v>
      </c>
      <c r="T10" s="13">
        <f>SUM(B10,E10,H10,N10)</f>
        <v>5</v>
      </c>
      <c r="U10" s="13">
        <f>SUM(D10,G10,J10,P10)</f>
        <v>3</v>
      </c>
      <c r="V10" s="13">
        <f>T10-U10</f>
        <v>2</v>
      </c>
      <c r="W10" s="13">
        <f>Q10*3+R10</f>
        <v>6</v>
      </c>
      <c r="X10" s="14">
        <v>2</v>
      </c>
      <c r="Y10" s="16"/>
    </row>
    <row r="11" spans="1:25" ht="39.75" customHeight="1">
      <c r="A11" s="12" t="s">
        <v>63</v>
      </c>
      <c r="B11" s="9">
        <f>IF(ISBLANK(P7),"",P7)</f>
        <v>1</v>
      </c>
      <c r="C11" s="5" t="str">
        <f>IF(ISBLANK(N7),"",IF(B11=D11,"△",IF(B11&gt;D11,"○","●")))</f>
        <v>△</v>
      </c>
      <c r="D11" s="8">
        <f>IF(ISBLANK(N7),"",N7)</f>
        <v>1</v>
      </c>
      <c r="E11" s="9">
        <f>IF(ISBLANK(P8),"",P8)</f>
        <v>5</v>
      </c>
      <c r="F11" s="5" t="str">
        <f>IF(ISBLANK(N8),"",IF(E11=G11,"△",IF(E11&gt;G11,"○","●")))</f>
        <v>○</v>
      </c>
      <c r="G11" s="8">
        <f>IF(ISBLANK(N8),"",N8)</f>
        <v>1</v>
      </c>
      <c r="H11" s="9">
        <f>IF(ISBLANK(P9),"",P9)</f>
        <v>0</v>
      </c>
      <c r="I11" s="5" t="str">
        <f>IF(ISBLANK(N9),"",IF(H11=J11,"△",IF(H11&gt;J11,"○","●")))</f>
        <v>●</v>
      </c>
      <c r="J11" s="8">
        <f>IF(ISBLANK(N9),"",N9)</f>
        <v>1</v>
      </c>
      <c r="K11" s="9">
        <f>IF(ISBLANK(P10),"",P10)</f>
        <v>0</v>
      </c>
      <c r="L11" s="5" t="str">
        <f>IF(ISBLANK(N10),"",IF(K11=M11,"△",IF(K11&gt;M11,"○","●")))</f>
        <v>●</v>
      </c>
      <c r="M11" s="8">
        <f>IF(ISBLANK(N10),"",N10)</f>
        <v>1</v>
      </c>
      <c r="N11" s="18"/>
      <c r="O11" s="19"/>
      <c r="P11" s="20"/>
      <c r="Q11" s="13">
        <f>COUNTIF($C11:$P11,"○")</f>
        <v>1</v>
      </c>
      <c r="R11" s="13">
        <f>COUNTIF($C11:$P11,"△")</f>
        <v>1</v>
      </c>
      <c r="S11" s="13">
        <f>COUNTIF($C11:$P11,"●")</f>
        <v>2</v>
      </c>
      <c r="T11" s="13">
        <f>SUM(B11,E11,H11,K11)</f>
        <v>6</v>
      </c>
      <c r="U11" s="13">
        <f>SUM(D11,G11,J11,M11)</f>
        <v>4</v>
      </c>
      <c r="V11" s="13">
        <f>T11-U11</f>
        <v>2</v>
      </c>
      <c r="W11" s="13">
        <f>Q11*3+R11</f>
        <v>4</v>
      </c>
      <c r="X11" s="14">
        <v>1</v>
      </c>
      <c r="Y11" s="16"/>
    </row>
  </sheetData>
  <sheetProtection/>
  <mergeCells count="12">
    <mergeCell ref="N11:P11"/>
    <mergeCell ref="A1:Y2"/>
    <mergeCell ref="A3:Y4"/>
    <mergeCell ref="B6:D6"/>
    <mergeCell ref="E6:G6"/>
    <mergeCell ref="H6:J6"/>
    <mergeCell ref="K6:M6"/>
    <mergeCell ref="N6:P6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9" sqref="A9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6" width="3.75390625" style="0" customWidth="1"/>
    <col min="17" max="25" width="5.00390625" style="0" customWidth="1"/>
  </cols>
  <sheetData>
    <row r="1" spans="1:25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3.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39.75" customHeight="1">
      <c r="A6" s="1"/>
      <c r="B6" s="21" t="s">
        <v>68</v>
      </c>
      <c r="C6" s="21"/>
      <c r="D6" s="21"/>
      <c r="E6" s="21" t="s">
        <v>69</v>
      </c>
      <c r="F6" s="21"/>
      <c r="G6" s="21"/>
      <c r="H6" s="22" t="s">
        <v>67</v>
      </c>
      <c r="I6" s="23"/>
      <c r="J6" s="24"/>
      <c r="K6" s="21" t="s">
        <v>30</v>
      </c>
      <c r="L6" s="21"/>
      <c r="M6" s="21"/>
      <c r="N6" s="21" t="s">
        <v>22</v>
      </c>
      <c r="O6" s="21"/>
      <c r="P6" s="21"/>
      <c r="Q6" s="2" t="s">
        <v>0</v>
      </c>
      <c r="R6" s="2" t="s">
        <v>2</v>
      </c>
      <c r="S6" s="2" t="s">
        <v>1</v>
      </c>
      <c r="T6" s="2" t="s">
        <v>3</v>
      </c>
      <c r="U6" s="2" t="s">
        <v>4</v>
      </c>
      <c r="V6" s="2" t="s">
        <v>5</v>
      </c>
      <c r="W6" s="2" t="s">
        <v>6</v>
      </c>
      <c r="X6" s="3" t="s">
        <v>8</v>
      </c>
      <c r="Y6" s="3" t="s">
        <v>7</v>
      </c>
    </row>
    <row r="7" spans="1:25" ht="39.75" customHeight="1">
      <c r="A7" s="12" t="s">
        <v>65</v>
      </c>
      <c r="B7" s="18"/>
      <c r="C7" s="19"/>
      <c r="D7" s="20"/>
      <c r="E7" s="4"/>
      <c r="F7" s="5"/>
      <c r="G7" s="6"/>
      <c r="H7" s="4">
        <v>0</v>
      </c>
      <c r="I7" s="5" t="s">
        <v>84</v>
      </c>
      <c r="J7" s="6">
        <v>0</v>
      </c>
      <c r="K7" s="4">
        <v>1</v>
      </c>
      <c r="L7" s="5" t="s">
        <v>34</v>
      </c>
      <c r="M7" s="6">
        <v>3</v>
      </c>
      <c r="N7" s="4">
        <v>3</v>
      </c>
      <c r="O7" s="5" t="s">
        <v>35</v>
      </c>
      <c r="P7" s="6">
        <v>2</v>
      </c>
      <c r="Q7" s="13">
        <f>COUNTIF($C7:$P7,"○")</f>
        <v>1</v>
      </c>
      <c r="R7" s="13">
        <f>COUNTIF($C7:$P7,"△")</f>
        <v>1</v>
      </c>
      <c r="S7" s="13">
        <f>COUNTIF($C7:$P7,"●")</f>
        <v>1</v>
      </c>
      <c r="T7" s="13">
        <f>SUM(E7,H7,K7,N7)</f>
        <v>4</v>
      </c>
      <c r="U7" s="13">
        <f>SUM(G7,J7,M7,P7)</f>
        <v>5</v>
      </c>
      <c r="V7" s="13">
        <f>T7-U7</f>
        <v>-1</v>
      </c>
      <c r="W7" s="13">
        <f>Q7*3+R7</f>
        <v>4</v>
      </c>
      <c r="X7" s="14">
        <v>0</v>
      </c>
      <c r="Y7" s="16"/>
    </row>
    <row r="8" spans="1:25" ht="39.75" customHeight="1">
      <c r="A8" s="12" t="s">
        <v>66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2</v>
      </c>
      <c r="I8" s="5" t="s">
        <v>35</v>
      </c>
      <c r="J8" s="6">
        <v>0</v>
      </c>
      <c r="K8" s="4">
        <v>7</v>
      </c>
      <c r="L8" s="5" t="s">
        <v>35</v>
      </c>
      <c r="M8" s="6">
        <v>1</v>
      </c>
      <c r="N8" s="4">
        <v>1</v>
      </c>
      <c r="O8" s="5" t="s">
        <v>84</v>
      </c>
      <c r="P8" s="6">
        <v>1</v>
      </c>
      <c r="Q8" s="13">
        <f>COUNTIF($C8:$P8,"○")</f>
        <v>2</v>
      </c>
      <c r="R8" s="13">
        <f>COUNTIF($C8:$P8,"△")</f>
        <v>1</v>
      </c>
      <c r="S8" s="13">
        <f>COUNTIF($C8:$P8,"●")</f>
        <v>0</v>
      </c>
      <c r="T8" s="13">
        <f>SUM(B8,H8,K8,N8)</f>
        <v>10</v>
      </c>
      <c r="U8" s="13">
        <f>SUM(D8,J8,M8,P8)</f>
        <v>2</v>
      </c>
      <c r="V8" s="15">
        <f>T8-U8</f>
        <v>8</v>
      </c>
      <c r="W8" s="13">
        <f>Q8*3+R8</f>
        <v>7</v>
      </c>
      <c r="X8" s="14">
        <v>0</v>
      </c>
      <c r="Y8" s="16"/>
    </row>
    <row r="9" spans="1:25" ht="39.75" customHeight="1">
      <c r="A9" s="12" t="s">
        <v>67</v>
      </c>
      <c r="B9" s="9">
        <f>IF(ISBLANK(J7),"",J7)</f>
        <v>0</v>
      </c>
      <c r="C9" s="5" t="str">
        <f>IF(ISBLANK(H7),"",IF(B9=D9,"△",IF(B9&gt;D9,"○","●")))</f>
        <v>△</v>
      </c>
      <c r="D9" s="8">
        <f>IF(ISBLANK(H7),"",H7)</f>
        <v>0</v>
      </c>
      <c r="E9" s="9">
        <f>IF(ISBLANK(J8),"",J8)</f>
        <v>0</v>
      </c>
      <c r="F9" s="5" t="str">
        <f>IF(ISBLANK(H8),"",IF(E9=G9,"△",IF(E9&gt;G9,"○","●")))</f>
        <v>●</v>
      </c>
      <c r="G9" s="8">
        <f>IF(ISBLANK(H8),"",H8)</f>
        <v>2</v>
      </c>
      <c r="H9" s="18"/>
      <c r="I9" s="19"/>
      <c r="J9" s="20"/>
      <c r="K9" s="4"/>
      <c r="L9" s="5"/>
      <c r="M9" s="6"/>
      <c r="N9" s="4">
        <v>4</v>
      </c>
      <c r="O9" s="5" t="s">
        <v>35</v>
      </c>
      <c r="P9" s="6">
        <v>2</v>
      </c>
      <c r="Q9" s="13">
        <f>COUNTIF($C9:$P9,"○")</f>
        <v>1</v>
      </c>
      <c r="R9" s="13">
        <f>COUNTIF($C9:$P9,"△")</f>
        <v>1</v>
      </c>
      <c r="S9" s="13">
        <f>COUNTIF($C9:$P9,"●")</f>
        <v>1</v>
      </c>
      <c r="T9" s="13">
        <f>SUM(B9,E9,K9,N9)</f>
        <v>4</v>
      </c>
      <c r="U9" s="13">
        <f>SUM(D9,G9,M9,P9)</f>
        <v>4</v>
      </c>
      <c r="V9" s="13">
        <f>T9-U9</f>
        <v>0</v>
      </c>
      <c r="W9" s="13">
        <f>Q9*3+R9</f>
        <v>4</v>
      </c>
      <c r="X9" s="14">
        <v>0</v>
      </c>
      <c r="Y9" s="16"/>
    </row>
    <row r="10" spans="1:25" ht="39.75" customHeight="1">
      <c r="A10" s="12" t="s">
        <v>30</v>
      </c>
      <c r="B10" s="9">
        <f>IF(ISBLANK(M7),"",M7)</f>
        <v>3</v>
      </c>
      <c r="C10" s="5" t="str">
        <f>IF(ISBLANK(K7),"",IF(B10=D10,"△",IF(B10&gt;D10,"○","●")))</f>
        <v>○</v>
      </c>
      <c r="D10" s="8">
        <f>IF(ISBLANK(K7),"",K7)</f>
        <v>1</v>
      </c>
      <c r="E10" s="9">
        <f>IF(ISBLANK(M8),"",M8)</f>
        <v>1</v>
      </c>
      <c r="F10" s="5" t="str">
        <f>IF(ISBLANK(K8),"",IF(E10=G10,"△",IF(E10&gt;G10,"○","●")))</f>
        <v>●</v>
      </c>
      <c r="G10" s="8">
        <f>IF(ISBLANK(K8),"",K8)</f>
        <v>7</v>
      </c>
      <c r="H10" s="9">
        <f>IF(ISBLANK(M9),"",M9)</f>
      </c>
      <c r="I10" s="5">
        <f>IF(ISBLANK(K9),"",IF(H10=J10,"△",IF(H10&gt;J10,"○","●")))</f>
      </c>
      <c r="J10" s="8">
        <f>IF(ISBLANK(K9),"",K9)</f>
      </c>
      <c r="K10" s="18"/>
      <c r="L10" s="19"/>
      <c r="M10" s="20"/>
      <c r="N10" s="4">
        <v>0</v>
      </c>
      <c r="O10" s="5" t="s">
        <v>34</v>
      </c>
      <c r="P10" s="6">
        <v>2</v>
      </c>
      <c r="Q10" s="13">
        <f>COUNTIF($C10:$P10,"○")</f>
        <v>1</v>
      </c>
      <c r="R10" s="13">
        <f>COUNTIF($C10:$P10,"△")</f>
        <v>0</v>
      </c>
      <c r="S10" s="13">
        <f>COUNTIF($C10:$P10,"●")</f>
        <v>2</v>
      </c>
      <c r="T10" s="13">
        <f>SUM(B10,E10,H10,N10)</f>
        <v>4</v>
      </c>
      <c r="U10" s="13">
        <f>SUM(D10,G10,J10,P10)</f>
        <v>10</v>
      </c>
      <c r="V10" s="13">
        <f>T10-U10</f>
        <v>-6</v>
      </c>
      <c r="W10" s="13">
        <f>Q10*3+R10</f>
        <v>3</v>
      </c>
      <c r="X10" s="14">
        <v>3</v>
      </c>
      <c r="Y10" s="16"/>
    </row>
    <row r="11" spans="1:25" ht="39.75" customHeight="1">
      <c r="A11" s="12" t="s">
        <v>22</v>
      </c>
      <c r="B11" s="9">
        <f>IF(ISBLANK(P7),"",P7)</f>
        <v>2</v>
      </c>
      <c r="C11" s="5" t="str">
        <f>IF(ISBLANK(N7),"",IF(B11=D11,"△",IF(B11&gt;D11,"○","●")))</f>
        <v>●</v>
      </c>
      <c r="D11" s="8">
        <f>IF(ISBLANK(N7),"",N7)</f>
        <v>3</v>
      </c>
      <c r="E11" s="9">
        <f>IF(ISBLANK(P8),"",P8)</f>
        <v>1</v>
      </c>
      <c r="F11" s="5" t="str">
        <f>IF(ISBLANK(N8),"",IF(E11=G11,"△",IF(E11&gt;G11,"○","●")))</f>
        <v>△</v>
      </c>
      <c r="G11" s="8">
        <f>IF(ISBLANK(N8),"",N8)</f>
        <v>1</v>
      </c>
      <c r="H11" s="9">
        <f>IF(ISBLANK(P9),"",P9)</f>
        <v>2</v>
      </c>
      <c r="I11" s="5" t="str">
        <f>IF(ISBLANK(N9),"",IF(H11=J11,"△",IF(H11&gt;J11,"○","●")))</f>
        <v>●</v>
      </c>
      <c r="J11" s="8">
        <f>IF(ISBLANK(N9),"",N9)</f>
        <v>4</v>
      </c>
      <c r="K11" s="9">
        <f>IF(ISBLANK(P10),"",P10)</f>
        <v>2</v>
      </c>
      <c r="L11" s="5" t="str">
        <f>IF(ISBLANK(N10),"",IF(K11=M11,"△",IF(K11&gt;M11,"○","●")))</f>
        <v>○</v>
      </c>
      <c r="M11" s="8">
        <f>IF(ISBLANK(N10),"",N10)</f>
        <v>0</v>
      </c>
      <c r="N11" s="18"/>
      <c r="O11" s="19"/>
      <c r="P11" s="20"/>
      <c r="Q11" s="13">
        <f>COUNTIF($C11:$P11,"○")</f>
        <v>1</v>
      </c>
      <c r="R11" s="13">
        <f>COUNTIF($C11:$P11,"△")</f>
        <v>1</v>
      </c>
      <c r="S11" s="13">
        <f>COUNTIF($C11:$P11,"●")</f>
        <v>2</v>
      </c>
      <c r="T11" s="13">
        <f>SUM(B11,E11,H11,K11)</f>
        <v>7</v>
      </c>
      <c r="U11" s="13">
        <f>SUM(D11,G11,J11,M11)</f>
        <v>8</v>
      </c>
      <c r="V11" s="13">
        <f>T11-U11</f>
        <v>-1</v>
      </c>
      <c r="W11" s="13">
        <f>Q11*3+R11</f>
        <v>4</v>
      </c>
      <c r="X11" s="14">
        <v>0</v>
      </c>
      <c r="Y11" s="16"/>
    </row>
  </sheetData>
  <sheetProtection/>
  <mergeCells count="12">
    <mergeCell ref="N11:P11"/>
    <mergeCell ref="A1:Y2"/>
    <mergeCell ref="A3:Y4"/>
    <mergeCell ref="B6:D6"/>
    <mergeCell ref="E6:G6"/>
    <mergeCell ref="H6:J6"/>
    <mergeCell ref="K6:M6"/>
    <mergeCell ref="N6:P6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AA9" sqref="AA9"/>
    </sheetView>
  </sheetViews>
  <sheetFormatPr defaultColWidth="8.375" defaultRowHeight="13.5"/>
  <cols>
    <col min="1" max="1" width="25.00390625" style="0" customWidth="1"/>
    <col min="2" max="2" width="5.25390625" style="0" bestFit="1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19" width="5.25390625" style="0" bestFit="1" customWidth="1"/>
    <col min="20" max="24" width="5.00390625" style="0" customWidth="1"/>
    <col min="25" max="25" width="7.375" style="0" bestFit="1" customWidth="1"/>
    <col min="26" max="28" width="5.00390625" style="0" customWidth="1"/>
  </cols>
  <sheetData>
    <row r="1" spans="1:28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3.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6" spans="1:28" ht="39.75" customHeight="1">
      <c r="A6" s="1"/>
      <c r="B6" s="21" t="s">
        <v>25</v>
      </c>
      <c r="C6" s="21"/>
      <c r="D6" s="21"/>
      <c r="E6" s="21" t="s">
        <v>73</v>
      </c>
      <c r="F6" s="21"/>
      <c r="G6" s="21"/>
      <c r="H6" s="22" t="s">
        <v>74</v>
      </c>
      <c r="I6" s="23"/>
      <c r="J6" s="24"/>
      <c r="K6" s="21" t="s">
        <v>24</v>
      </c>
      <c r="L6" s="21"/>
      <c r="M6" s="21"/>
      <c r="N6" s="21" t="s">
        <v>33</v>
      </c>
      <c r="O6" s="21"/>
      <c r="P6" s="21"/>
      <c r="Q6" s="21" t="s">
        <v>12</v>
      </c>
      <c r="R6" s="21"/>
      <c r="S6" s="21"/>
      <c r="T6" s="2" t="s">
        <v>0</v>
      </c>
      <c r="U6" s="2" t="s">
        <v>2</v>
      </c>
      <c r="V6" s="2" t="s">
        <v>1</v>
      </c>
      <c r="W6" s="2" t="s">
        <v>3</v>
      </c>
      <c r="X6" s="2" t="s">
        <v>4</v>
      </c>
      <c r="Y6" s="2" t="s">
        <v>5</v>
      </c>
      <c r="Z6" s="2" t="s">
        <v>6</v>
      </c>
      <c r="AA6" s="3" t="s">
        <v>8</v>
      </c>
      <c r="AB6" s="3" t="s">
        <v>7</v>
      </c>
    </row>
    <row r="7" spans="1:28" ht="39.75" customHeight="1">
      <c r="A7" s="12" t="s">
        <v>25</v>
      </c>
      <c r="B7" s="18"/>
      <c r="C7" s="19"/>
      <c r="D7" s="20"/>
      <c r="E7" s="4"/>
      <c r="F7" s="5"/>
      <c r="G7" s="6"/>
      <c r="H7" s="4">
        <v>5</v>
      </c>
      <c r="I7" s="5" t="s">
        <v>35</v>
      </c>
      <c r="J7" s="6">
        <v>1</v>
      </c>
      <c r="K7" s="4">
        <v>2</v>
      </c>
      <c r="L7" s="5" t="s">
        <v>34</v>
      </c>
      <c r="M7" s="6">
        <v>4</v>
      </c>
      <c r="N7" s="4">
        <v>3</v>
      </c>
      <c r="O7" s="5" t="s">
        <v>35</v>
      </c>
      <c r="P7" s="6">
        <v>1</v>
      </c>
      <c r="Q7" s="4">
        <v>1</v>
      </c>
      <c r="R7" s="5" t="s">
        <v>81</v>
      </c>
      <c r="S7" s="6">
        <v>10</v>
      </c>
      <c r="T7" s="13">
        <f aca="true" t="shared" si="0" ref="T7:T12">COUNTIF($C7:$S7,"○")</f>
        <v>2</v>
      </c>
      <c r="U7" s="13">
        <f aca="true" t="shared" si="1" ref="U7:U12">COUNTIF($C7:$S7,"△")</f>
        <v>0</v>
      </c>
      <c r="V7" s="13">
        <f aca="true" t="shared" si="2" ref="V7:V12">COUNTIF($C7:$S7,"●")</f>
        <v>2</v>
      </c>
      <c r="W7" s="13">
        <f>SUM(E7,H7,K7,N7,Q7)</f>
        <v>11</v>
      </c>
      <c r="X7" s="13">
        <f>SUM(G7,J7,M7,P7,S7)</f>
        <v>16</v>
      </c>
      <c r="Y7" s="13">
        <f aca="true" t="shared" si="3" ref="Y7:Y12">W7-X7</f>
        <v>-5</v>
      </c>
      <c r="Z7" s="13">
        <f aca="true" t="shared" si="4" ref="Z7:Z12">T7*3+U7</f>
        <v>6</v>
      </c>
      <c r="AA7" s="14">
        <v>2</v>
      </c>
      <c r="AB7" s="16"/>
    </row>
    <row r="8" spans="1:28" ht="39.75" customHeight="1">
      <c r="A8" s="12" t="s">
        <v>73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2</v>
      </c>
      <c r="I8" s="5" t="s">
        <v>35</v>
      </c>
      <c r="J8" s="6">
        <v>0</v>
      </c>
      <c r="K8" s="4">
        <v>1</v>
      </c>
      <c r="L8" s="5" t="s">
        <v>86</v>
      </c>
      <c r="M8" s="6">
        <v>1</v>
      </c>
      <c r="N8" s="4">
        <v>3</v>
      </c>
      <c r="O8" s="5" t="s">
        <v>82</v>
      </c>
      <c r="P8" s="6">
        <v>0</v>
      </c>
      <c r="Q8" s="10">
        <v>1</v>
      </c>
      <c r="R8" s="5" t="s">
        <v>34</v>
      </c>
      <c r="S8" s="6">
        <v>2</v>
      </c>
      <c r="T8" s="13">
        <f t="shared" si="0"/>
        <v>2</v>
      </c>
      <c r="U8" s="13">
        <f t="shared" si="1"/>
        <v>1</v>
      </c>
      <c r="V8" s="13">
        <f t="shared" si="2"/>
        <v>1</v>
      </c>
      <c r="W8" s="13">
        <f>SUM(B8,H8,K8,N8,Q8)</f>
        <v>7</v>
      </c>
      <c r="X8" s="13">
        <f>SUM(D8,J8,M8,P8,S8)</f>
        <v>3</v>
      </c>
      <c r="Y8" s="15">
        <f t="shared" si="3"/>
        <v>4</v>
      </c>
      <c r="Z8" s="13">
        <f t="shared" si="4"/>
        <v>7</v>
      </c>
      <c r="AA8" s="14">
        <v>1</v>
      </c>
      <c r="AB8" s="16"/>
    </row>
    <row r="9" spans="1:28" ht="39.75" customHeight="1">
      <c r="A9" s="12" t="s">
        <v>74</v>
      </c>
      <c r="B9" s="9">
        <f>IF(ISBLANK(J7),"",J7)</f>
        <v>1</v>
      </c>
      <c r="C9" s="5" t="str">
        <f>IF(ISBLANK(H7),"",IF(B9=D9,"△",IF(B9&gt;D9,"○","●")))</f>
        <v>●</v>
      </c>
      <c r="D9" s="8">
        <f>IF(ISBLANK(H7),"",H7)</f>
        <v>5</v>
      </c>
      <c r="E9" s="9">
        <f>IF(ISBLANK(J8),"",J8)</f>
        <v>0</v>
      </c>
      <c r="F9" s="5" t="str">
        <f>IF(ISBLANK(H8),"",IF(E9=G9,"△",IF(E9&gt;G9,"○","●")))</f>
        <v>●</v>
      </c>
      <c r="G9" s="8">
        <f>IF(ISBLANK(H8),"",H8)</f>
        <v>2</v>
      </c>
      <c r="H9" s="18"/>
      <c r="I9" s="19"/>
      <c r="J9" s="20"/>
      <c r="K9" s="4">
        <v>1</v>
      </c>
      <c r="L9" s="5" t="s">
        <v>34</v>
      </c>
      <c r="M9" s="6">
        <v>4</v>
      </c>
      <c r="N9" s="4"/>
      <c r="O9" s="5"/>
      <c r="P9" s="6"/>
      <c r="Q9" s="4">
        <v>0</v>
      </c>
      <c r="R9" s="5" t="s">
        <v>34</v>
      </c>
      <c r="S9" s="6">
        <v>7</v>
      </c>
      <c r="T9" s="13">
        <f t="shared" si="0"/>
        <v>0</v>
      </c>
      <c r="U9" s="13">
        <f t="shared" si="1"/>
        <v>0</v>
      </c>
      <c r="V9" s="13">
        <f t="shared" si="2"/>
        <v>4</v>
      </c>
      <c r="W9" s="13">
        <f>SUM(B9,E9,K9,N9,Q9)</f>
        <v>2</v>
      </c>
      <c r="X9" s="13">
        <f>SUM(D9,G9,M9,P9,S9)</f>
        <v>18</v>
      </c>
      <c r="Y9" s="13">
        <f t="shared" si="3"/>
        <v>-16</v>
      </c>
      <c r="Z9" s="13">
        <f t="shared" si="4"/>
        <v>0</v>
      </c>
      <c r="AA9" s="14">
        <v>1</v>
      </c>
      <c r="AB9" s="16"/>
    </row>
    <row r="10" spans="1:28" ht="39.75" customHeight="1">
      <c r="A10" s="12" t="s">
        <v>24</v>
      </c>
      <c r="B10" s="9">
        <f>IF(ISBLANK(M7),"",M7)</f>
        <v>4</v>
      </c>
      <c r="C10" s="5" t="str">
        <f>IF(ISBLANK(K7),"",IF(B10=D10,"△",IF(B10&gt;D10,"○","●")))</f>
        <v>○</v>
      </c>
      <c r="D10" s="8">
        <f>IF(ISBLANK(K7),"",K7)</f>
        <v>2</v>
      </c>
      <c r="E10" s="9">
        <f>IF(ISBLANK(M8),"",M8)</f>
        <v>1</v>
      </c>
      <c r="F10" s="5" t="str">
        <f>IF(ISBLANK(K8),"",IF(E10=G10,"△",IF(E10&gt;G10,"○","●")))</f>
        <v>△</v>
      </c>
      <c r="G10" s="8">
        <f>IF(ISBLANK(K8),"",K8)</f>
        <v>1</v>
      </c>
      <c r="H10" s="9">
        <f>IF(ISBLANK(M9),"",M9)</f>
        <v>4</v>
      </c>
      <c r="I10" s="5" t="str">
        <f>IF(ISBLANK(K9),"",IF(H10=J10,"△",IF(H10&gt;J10,"○","●")))</f>
        <v>○</v>
      </c>
      <c r="J10" s="8">
        <f>IF(ISBLANK(K9),"",K9)</f>
        <v>1</v>
      </c>
      <c r="K10" s="18"/>
      <c r="L10" s="19"/>
      <c r="M10" s="20"/>
      <c r="N10" s="4">
        <v>2</v>
      </c>
      <c r="O10" s="5" t="s">
        <v>35</v>
      </c>
      <c r="P10" s="6">
        <v>0</v>
      </c>
      <c r="Q10" s="4"/>
      <c r="R10" s="5"/>
      <c r="S10" s="6"/>
      <c r="T10" s="13">
        <f t="shared" si="0"/>
        <v>3</v>
      </c>
      <c r="U10" s="13">
        <f t="shared" si="1"/>
        <v>1</v>
      </c>
      <c r="V10" s="13">
        <f t="shared" si="2"/>
        <v>0</v>
      </c>
      <c r="W10" s="13">
        <f>SUM(B10,E10,H10,N10,Q10)</f>
        <v>11</v>
      </c>
      <c r="X10" s="13">
        <f>SUM(D10,G10,J10,P10,S10)</f>
        <v>4</v>
      </c>
      <c r="Y10" s="13">
        <f t="shared" si="3"/>
        <v>7</v>
      </c>
      <c r="Z10" s="13">
        <f t="shared" si="4"/>
        <v>10</v>
      </c>
      <c r="AA10" s="14">
        <v>0</v>
      </c>
      <c r="AB10" s="16"/>
    </row>
    <row r="11" spans="1:28" ht="39.75" customHeight="1">
      <c r="A11" s="12" t="s">
        <v>33</v>
      </c>
      <c r="B11" s="9">
        <f>IF(ISBLANK(P7),"",P7)</f>
        <v>1</v>
      </c>
      <c r="C11" s="5" t="str">
        <f>IF(ISBLANK(N7),"",IF(B11=D11,"△",IF(B11&gt;D11,"○","●")))</f>
        <v>●</v>
      </c>
      <c r="D11" s="8">
        <f>IF(ISBLANK(N7),"",N7)</f>
        <v>3</v>
      </c>
      <c r="E11" s="9">
        <f>IF(ISBLANK(P8),"",P8)</f>
        <v>0</v>
      </c>
      <c r="F11" s="5" t="str">
        <f>IF(ISBLANK(N8),"",IF(E11=G11,"△",IF(E11&gt;G11,"○","●")))</f>
        <v>●</v>
      </c>
      <c r="G11" s="8">
        <f>IF(ISBLANK(N8),"",N8)</f>
        <v>3</v>
      </c>
      <c r="H11" s="9">
        <f>IF(ISBLANK(P9),"",P9)</f>
      </c>
      <c r="I11" s="5">
        <f>IF(ISBLANK(N9),"",IF(H11=J11,"△",IF(H11&gt;J11,"○","●")))</f>
      </c>
      <c r="J11" s="8">
        <f>IF(ISBLANK(N9),"",N9)</f>
      </c>
      <c r="K11" s="9">
        <f>IF(ISBLANK(P10),"",P10)</f>
        <v>0</v>
      </c>
      <c r="L11" s="5" t="str">
        <f>IF(ISBLANK(N10),"",IF(K11=M11,"△",IF(K11&gt;M11,"○","●")))</f>
        <v>●</v>
      </c>
      <c r="M11" s="8">
        <f>IF(ISBLANK(N10),"",N10)</f>
        <v>2</v>
      </c>
      <c r="N11" s="18"/>
      <c r="O11" s="19"/>
      <c r="P11" s="20"/>
      <c r="Q11" s="4">
        <v>0</v>
      </c>
      <c r="R11" s="5" t="s">
        <v>34</v>
      </c>
      <c r="S11" s="6">
        <v>4</v>
      </c>
      <c r="T11" s="13">
        <f t="shared" si="0"/>
        <v>0</v>
      </c>
      <c r="U11" s="13">
        <f t="shared" si="1"/>
        <v>0</v>
      </c>
      <c r="V11" s="13">
        <f t="shared" si="2"/>
        <v>4</v>
      </c>
      <c r="W11" s="13">
        <f>SUM(B11,E11,H11,K11,Q11)</f>
        <v>1</v>
      </c>
      <c r="X11" s="13">
        <f>SUM(D11,G11,J11,M11,S11)</f>
        <v>12</v>
      </c>
      <c r="Y11" s="13">
        <f t="shared" si="3"/>
        <v>-11</v>
      </c>
      <c r="Z11" s="13">
        <f t="shared" si="4"/>
        <v>0</v>
      </c>
      <c r="AA11" s="14">
        <v>1</v>
      </c>
      <c r="AB11" s="16"/>
    </row>
    <row r="12" spans="1:28" ht="39.75" customHeight="1">
      <c r="A12" s="12" t="s">
        <v>12</v>
      </c>
      <c r="B12" s="9">
        <f>IF(ISBLANK(S7),"",S7)</f>
        <v>10</v>
      </c>
      <c r="C12" s="5" t="str">
        <f>IF(ISBLANK(Q7),"",IF(B12=D12,"△",IF(B12&gt;D12,"○","●")))</f>
        <v>○</v>
      </c>
      <c r="D12" s="8">
        <f>IF(ISBLANK(Q7),"",Q7)</f>
        <v>1</v>
      </c>
      <c r="E12" s="9">
        <f>IF(ISBLANK(S8),"",S8)</f>
        <v>2</v>
      </c>
      <c r="F12" s="5" t="str">
        <f>IF(ISBLANK(Q8),"",IF(E12=G12,"△",IF(E12&gt;G12,"○","●")))</f>
        <v>○</v>
      </c>
      <c r="G12" s="11">
        <f>IF(ISBLANK(Q8),"",Q8)</f>
        <v>1</v>
      </c>
      <c r="H12" s="9">
        <f>IF(ISBLANK(S9),"",S9)</f>
        <v>7</v>
      </c>
      <c r="I12" s="5" t="str">
        <f>IF(ISBLANK(Q9),"",IF(H12=J12,"△",IF(H12&gt;J12,"○","●")))</f>
        <v>○</v>
      </c>
      <c r="J12" s="8">
        <f>IF(ISBLANK(Q9),"",Q9)</f>
        <v>0</v>
      </c>
      <c r="K12" s="9">
        <f>IF(ISBLANK(S10),"",S10)</f>
      </c>
      <c r="L12" s="5">
        <f>IF(ISBLANK(Q10),"",IF(K12=M12,"△",IF(K12&gt;M12,"○","●")))</f>
      </c>
      <c r="M12" s="8">
        <f>IF(ISBLANK(Q10),"",Q10)</f>
      </c>
      <c r="N12" s="9">
        <f>IF(ISBLANK(S11),"",S11)</f>
        <v>4</v>
      </c>
      <c r="O12" s="5" t="str">
        <f>IF(ISBLANK(Q11),"",IF(N12=P12,"△",IF(N12&gt;P12,"○","●")))</f>
        <v>○</v>
      </c>
      <c r="P12" s="8">
        <f>IF(ISBLANK(Q11),"",Q11)</f>
        <v>0</v>
      </c>
      <c r="Q12" s="18"/>
      <c r="R12" s="19"/>
      <c r="S12" s="20"/>
      <c r="T12" s="13">
        <f t="shared" si="0"/>
        <v>4</v>
      </c>
      <c r="U12" s="13">
        <f t="shared" si="1"/>
        <v>0</v>
      </c>
      <c r="V12" s="13">
        <f t="shared" si="2"/>
        <v>0</v>
      </c>
      <c r="W12" s="13">
        <f>SUM(B12,E12,H12,K12,N12)</f>
        <v>23</v>
      </c>
      <c r="X12" s="13">
        <f>SUM(D12,G12,J12,M12,P12)</f>
        <v>2</v>
      </c>
      <c r="Y12" s="15">
        <f t="shared" si="3"/>
        <v>21</v>
      </c>
      <c r="Z12" s="13">
        <f t="shared" si="4"/>
        <v>12</v>
      </c>
      <c r="AA12" s="14">
        <v>0</v>
      </c>
      <c r="AB12" s="16"/>
    </row>
  </sheetData>
  <sheetProtection/>
  <mergeCells count="14">
    <mergeCell ref="N11:P11"/>
    <mergeCell ref="Q12:S12"/>
    <mergeCell ref="A1:AB2"/>
    <mergeCell ref="A3:AB4"/>
    <mergeCell ref="B6:D6"/>
    <mergeCell ref="E6:G6"/>
    <mergeCell ref="H6:J6"/>
    <mergeCell ref="K6:M6"/>
    <mergeCell ref="N6:P6"/>
    <mergeCell ref="Q6:S6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AA10" sqref="AA10"/>
    </sheetView>
  </sheetViews>
  <sheetFormatPr defaultColWidth="8.375" defaultRowHeight="13.5"/>
  <cols>
    <col min="1" max="1" width="25.00390625" style="0" customWidth="1"/>
    <col min="2" max="2" width="3.75390625" style="0" customWidth="1"/>
    <col min="3" max="3" width="2.50390625" style="0" customWidth="1"/>
    <col min="4" max="5" width="3.75390625" style="0" customWidth="1"/>
    <col min="6" max="6" width="2.50390625" style="0" customWidth="1"/>
    <col min="7" max="8" width="3.75390625" style="0" customWidth="1"/>
    <col min="9" max="9" width="2.50390625" style="0" customWidth="1"/>
    <col min="10" max="11" width="3.75390625" style="0" customWidth="1"/>
    <col min="12" max="12" width="2.50390625" style="0" customWidth="1"/>
    <col min="13" max="14" width="3.75390625" style="0" customWidth="1"/>
    <col min="15" max="15" width="2.50390625" style="0" customWidth="1"/>
    <col min="16" max="17" width="3.75390625" style="0" customWidth="1"/>
    <col min="18" max="18" width="2.50390625" style="0" customWidth="1"/>
    <col min="19" max="19" width="3.75390625" style="0" customWidth="1"/>
    <col min="20" max="28" width="5.00390625" style="0" customWidth="1"/>
  </cols>
  <sheetData>
    <row r="1" spans="1:28" ht="13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3.5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6" spans="1:28" ht="39.75" customHeight="1">
      <c r="A6" s="1"/>
      <c r="B6" s="21" t="s">
        <v>21</v>
      </c>
      <c r="C6" s="21"/>
      <c r="D6" s="21"/>
      <c r="E6" s="21" t="s">
        <v>17</v>
      </c>
      <c r="F6" s="21"/>
      <c r="G6" s="21"/>
      <c r="H6" s="22" t="s">
        <v>76</v>
      </c>
      <c r="I6" s="23"/>
      <c r="J6" s="24"/>
      <c r="K6" s="21" t="s">
        <v>27</v>
      </c>
      <c r="L6" s="21"/>
      <c r="M6" s="21"/>
      <c r="N6" s="21" t="s">
        <v>13</v>
      </c>
      <c r="O6" s="21"/>
      <c r="P6" s="21"/>
      <c r="Q6" s="21" t="s">
        <v>79</v>
      </c>
      <c r="R6" s="21"/>
      <c r="S6" s="21"/>
      <c r="T6" s="2" t="s">
        <v>0</v>
      </c>
      <c r="U6" s="2" t="s">
        <v>2</v>
      </c>
      <c r="V6" s="2" t="s">
        <v>1</v>
      </c>
      <c r="W6" s="2" t="s">
        <v>3</v>
      </c>
      <c r="X6" s="2" t="s">
        <v>4</v>
      </c>
      <c r="Y6" s="2" t="s">
        <v>5</v>
      </c>
      <c r="Z6" s="2" t="s">
        <v>6</v>
      </c>
      <c r="AA6" s="3" t="s">
        <v>8</v>
      </c>
      <c r="AB6" s="3" t="s">
        <v>7</v>
      </c>
    </row>
    <row r="7" spans="1:28" ht="39.75" customHeight="1">
      <c r="A7" s="12" t="s">
        <v>75</v>
      </c>
      <c r="B7" s="18"/>
      <c r="C7" s="19"/>
      <c r="D7" s="20"/>
      <c r="E7" s="4"/>
      <c r="F7" s="5"/>
      <c r="G7" s="6"/>
      <c r="H7" s="4">
        <v>1</v>
      </c>
      <c r="I7" s="5" t="s">
        <v>35</v>
      </c>
      <c r="J7" s="6">
        <v>0</v>
      </c>
      <c r="K7" s="4">
        <v>3</v>
      </c>
      <c r="L7" s="5" t="s">
        <v>35</v>
      </c>
      <c r="M7" s="6">
        <v>1</v>
      </c>
      <c r="N7" s="4">
        <v>4</v>
      </c>
      <c r="O7" s="5" t="s">
        <v>35</v>
      </c>
      <c r="P7" s="6">
        <v>1</v>
      </c>
      <c r="Q7" s="4">
        <v>2</v>
      </c>
      <c r="R7" s="5" t="s">
        <v>35</v>
      </c>
      <c r="S7" s="6">
        <v>0</v>
      </c>
      <c r="T7" s="13">
        <f aca="true" t="shared" si="0" ref="T7:T12">COUNTIF($C7:$S7,"○")</f>
        <v>4</v>
      </c>
      <c r="U7" s="13">
        <f aca="true" t="shared" si="1" ref="U7:U12">COUNTIF($C7:$S7,"△")</f>
        <v>0</v>
      </c>
      <c r="V7" s="13">
        <f aca="true" t="shared" si="2" ref="V7:V12">COUNTIF($C7:$S7,"●")</f>
        <v>0</v>
      </c>
      <c r="W7" s="13">
        <f>SUM(E7,H7,K7,N7,Q7)</f>
        <v>10</v>
      </c>
      <c r="X7" s="13">
        <f>SUM(G7,J7,M7,P7,S7)</f>
        <v>2</v>
      </c>
      <c r="Y7" s="13">
        <f aca="true" t="shared" si="3" ref="Y7:Y12">W7-X7</f>
        <v>8</v>
      </c>
      <c r="Z7" s="13">
        <f aca="true" t="shared" si="4" ref="Z7:Z12">T7*3+U7</f>
        <v>12</v>
      </c>
      <c r="AA7" s="14">
        <v>1</v>
      </c>
      <c r="AB7" s="16"/>
    </row>
    <row r="8" spans="1:28" ht="39.75" customHeight="1">
      <c r="A8" s="12" t="s">
        <v>17</v>
      </c>
      <c r="B8" s="7">
        <f>IF(ISBLANK(G7),"",G7)</f>
      </c>
      <c r="C8" s="5">
        <f>IF(ISBLANK(E7),"",IF(B8=D8,"△",IF(B8&gt;D8,"○","●")))</f>
      </c>
      <c r="D8" s="8">
        <f>IF(ISBLANK(E7),"",E7)</f>
      </c>
      <c r="E8" s="18"/>
      <c r="F8" s="19"/>
      <c r="G8" s="20"/>
      <c r="H8" s="4">
        <v>0</v>
      </c>
      <c r="I8" s="5" t="s">
        <v>34</v>
      </c>
      <c r="J8" s="6">
        <v>4</v>
      </c>
      <c r="K8" s="4">
        <v>0</v>
      </c>
      <c r="L8" s="5" t="s">
        <v>34</v>
      </c>
      <c r="M8" s="6">
        <v>2</v>
      </c>
      <c r="N8" s="4">
        <v>0</v>
      </c>
      <c r="O8" s="5" t="s">
        <v>34</v>
      </c>
      <c r="P8" s="6">
        <v>5</v>
      </c>
      <c r="Q8" s="10">
        <v>1</v>
      </c>
      <c r="R8" s="5" t="s">
        <v>34</v>
      </c>
      <c r="S8" s="6">
        <v>2</v>
      </c>
      <c r="T8" s="13">
        <f t="shared" si="0"/>
        <v>0</v>
      </c>
      <c r="U8" s="13">
        <f t="shared" si="1"/>
        <v>0</v>
      </c>
      <c r="V8" s="13">
        <f t="shared" si="2"/>
        <v>4</v>
      </c>
      <c r="W8" s="13">
        <f>SUM(B8,H8,K8,N8,Q8)</f>
        <v>1</v>
      </c>
      <c r="X8" s="13">
        <f>SUM(D8,J8,M8,P8,S8)</f>
        <v>13</v>
      </c>
      <c r="Y8" s="15">
        <f t="shared" si="3"/>
        <v>-12</v>
      </c>
      <c r="Z8" s="13">
        <f t="shared" si="4"/>
        <v>0</v>
      </c>
      <c r="AA8" s="14">
        <v>1</v>
      </c>
      <c r="AB8" s="16"/>
    </row>
    <row r="9" spans="1:28" ht="39.75" customHeight="1">
      <c r="A9" s="12" t="s">
        <v>76</v>
      </c>
      <c r="B9" s="9">
        <f>IF(ISBLANK(J7),"",J7)</f>
        <v>0</v>
      </c>
      <c r="C9" s="5" t="str">
        <f>IF(ISBLANK(H7),"",IF(B9=D9,"△",IF(B9&gt;D9,"○","●")))</f>
        <v>●</v>
      </c>
      <c r="D9" s="8">
        <f>IF(ISBLANK(H7),"",H7)</f>
        <v>1</v>
      </c>
      <c r="E9" s="9">
        <v>4</v>
      </c>
      <c r="F9" s="5" t="s">
        <v>88</v>
      </c>
      <c r="G9" s="8">
        <v>0</v>
      </c>
      <c r="H9" s="18"/>
      <c r="I9" s="19"/>
      <c r="J9" s="20"/>
      <c r="K9" s="4">
        <v>3</v>
      </c>
      <c r="L9" s="5" t="s">
        <v>35</v>
      </c>
      <c r="M9" s="6">
        <v>0</v>
      </c>
      <c r="N9" s="4"/>
      <c r="O9" s="5"/>
      <c r="P9" s="6"/>
      <c r="Q9" s="4">
        <v>3</v>
      </c>
      <c r="R9" s="5" t="s">
        <v>35</v>
      </c>
      <c r="S9" s="6">
        <v>1</v>
      </c>
      <c r="T9" s="13">
        <f t="shared" si="0"/>
        <v>3</v>
      </c>
      <c r="U9" s="13">
        <f t="shared" si="1"/>
        <v>0</v>
      </c>
      <c r="V9" s="13">
        <f t="shared" si="2"/>
        <v>1</v>
      </c>
      <c r="W9" s="13">
        <f>SUM(B9,E9,K9,N9,Q9)</f>
        <v>10</v>
      </c>
      <c r="X9" s="13">
        <f>SUM(D9,G9,M9,P9,S9)</f>
        <v>2</v>
      </c>
      <c r="Y9" s="13">
        <f t="shared" si="3"/>
        <v>8</v>
      </c>
      <c r="Z9" s="13">
        <f t="shared" si="4"/>
        <v>9</v>
      </c>
      <c r="AA9" s="14">
        <v>1</v>
      </c>
      <c r="AB9" s="16"/>
    </row>
    <row r="10" spans="1:28" ht="39.75" customHeight="1">
      <c r="A10" s="12" t="s">
        <v>77</v>
      </c>
      <c r="B10" s="9">
        <f>IF(ISBLANK(M7),"",M7)</f>
        <v>1</v>
      </c>
      <c r="C10" s="5" t="str">
        <f>IF(ISBLANK(K7),"",IF(B10=D10,"△",IF(B10&gt;D10,"○","●")))</f>
        <v>●</v>
      </c>
      <c r="D10" s="8">
        <f>IF(ISBLANK(K7),"",K7)</f>
        <v>3</v>
      </c>
      <c r="E10" s="9">
        <f>IF(ISBLANK(M8),"",M8)</f>
        <v>2</v>
      </c>
      <c r="F10" s="5" t="str">
        <f>IF(ISBLANK(K8),"",IF(E10=G10,"△",IF(E10&gt;G10,"○","●")))</f>
        <v>○</v>
      </c>
      <c r="G10" s="8">
        <f>IF(ISBLANK(K8),"",K8)</f>
        <v>0</v>
      </c>
      <c r="H10" s="9">
        <f>IF(ISBLANK(M9),"",M9)</f>
        <v>0</v>
      </c>
      <c r="I10" s="5" t="str">
        <f>IF(ISBLANK(K9),"",IF(H10=J10,"△",IF(H10&gt;J10,"○","●")))</f>
        <v>●</v>
      </c>
      <c r="J10" s="8">
        <f>IF(ISBLANK(K9),"",K9)</f>
        <v>3</v>
      </c>
      <c r="K10" s="18"/>
      <c r="L10" s="19"/>
      <c r="M10" s="20"/>
      <c r="N10" s="4">
        <v>1</v>
      </c>
      <c r="O10" s="5" t="s">
        <v>35</v>
      </c>
      <c r="P10" s="6">
        <v>0</v>
      </c>
      <c r="Q10" s="4"/>
      <c r="R10" s="5"/>
      <c r="S10" s="6"/>
      <c r="T10" s="13">
        <f t="shared" si="0"/>
        <v>2</v>
      </c>
      <c r="U10" s="13">
        <f t="shared" si="1"/>
        <v>0</v>
      </c>
      <c r="V10" s="13">
        <f t="shared" si="2"/>
        <v>2</v>
      </c>
      <c r="W10" s="13">
        <f>SUM(B10,E10,H10,N10,Q10)</f>
        <v>4</v>
      </c>
      <c r="X10" s="13">
        <f>SUM(D10,G10,J10,P10,S10)</f>
        <v>6</v>
      </c>
      <c r="Y10" s="13">
        <f t="shared" si="3"/>
        <v>-2</v>
      </c>
      <c r="Z10" s="13">
        <f t="shared" si="4"/>
        <v>6</v>
      </c>
      <c r="AA10" s="14">
        <v>0</v>
      </c>
      <c r="AB10" s="16"/>
    </row>
    <row r="11" spans="1:28" ht="39.75" customHeight="1">
      <c r="A11" s="12" t="s">
        <v>13</v>
      </c>
      <c r="B11" s="9">
        <f>IF(ISBLANK(P7),"",P7)</f>
        <v>1</v>
      </c>
      <c r="C11" s="5" t="str">
        <f>IF(ISBLANK(N7),"",IF(B11=D11,"△",IF(B11&gt;D11,"○","●")))</f>
        <v>●</v>
      </c>
      <c r="D11" s="8">
        <f>IF(ISBLANK(N7),"",N7)</f>
        <v>4</v>
      </c>
      <c r="E11" s="9">
        <f>IF(ISBLANK(P8),"",P8)</f>
        <v>5</v>
      </c>
      <c r="F11" s="5" t="str">
        <f>IF(ISBLANK(N8),"",IF(E11=G11,"△",IF(E11&gt;G11,"○","●")))</f>
        <v>○</v>
      </c>
      <c r="G11" s="8">
        <f>IF(ISBLANK(N8),"",N8)</f>
        <v>0</v>
      </c>
      <c r="H11" s="9">
        <f>IF(ISBLANK(P9),"",P9)</f>
      </c>
      <c r="I11" s="5">
        <f>IF(ISBLANK(N9),"",IF(H11=J11,"△",IF(H11&gt;J11,"○","●")))</f>
      </c>
      <c r="J11" s="8">
        <f>IF(ISBLANK(N9),"",N9)</f>
      </c>
      <c r="K11" s="9">
        <f>IF(ISBLANK(P10),"",P10)</f>
        <v>0</v>
      </c>
      <c r="L11" s="5" t="str">
        <f>IF(ISBLANK(N10),"",IF(K11=M11,"△",IF(K11&gt;M11,"○","●")))</f>
        <v>●</v>
      </c>
      <c r="M11" s="8">
        <f>IF(ISBLANK(N10),"",N10)</f>
        <v>1</v>
      </c>
      <c r="N11" s="18"/>
      <c r="O11" s="19"/>
      <c r="P11" s="20"/>
      <c r="Q11" s="4">
        <v>2</v>
      </c>
      <c r="R11" s="5" t="s">
        <v>84</v>
      </c>
      <c r="S11" s="6">
        <v>2</v>
      </c>
      <c r="T11" s="13">
        <f t="shared" si="0"/>
        <v>1</v>
      </c>
      <c r="U11" s="13">
        <f t="shared" si="1"/>
        <v>1</v>
      </c>
      <c r="V11" s="13">
        <f t="shared" si="2"/>
        <v>2</v>
      </c>
      <c r="W11" s="13">
        <f>SUM(B11,E11,H11,K11,Q11)</f>
        <v>8</v>
      </c>
      <c r="X11" s="13">
        <f>SUM(D11,G11,J11,M11,S11)</f>
        <v>7</v>
      </c>
      <c r="Y11" s="13">
        <f t="shared" si="3"/>
        <v>1</v>
      </c>
      <c r="Z11" s="13">
        <f t="shared" si="4"/>
        <v>4</v>
      </c>
      <c r="AA11" s="14">
        <v>0</v>
      </c>
      <c r="AB11" s="16"/>
    </row>
    <row r="12" spans="1:28" ht="39.75" customHeight="1">
      <c r="A12" s="12" t="s">
        <v>78</v>
      </c>
      <c r="B12" s="9">
        <f>IF(ISBLANK(S7),"",S7)</f>
        <v>0</v>
      </c>
      <c r="C12" s="5" t="str">
        <f>IF(ISBLANK(Q7),"",IF(B12=D12,"△",IF(B12&gt;D12,"○","●")))</f>
        <v>●</v>
      </c>
      <c r="D12" s="8">
        <f>IF(ISBLANK(Q7),"",Q7)</f>
        <v>2</v>
      </c>
      <c r="E12" s="9">
        <f>IF(ISBLANK(S8),"",S8)</f>
        <v>2</v>
      </c>
      <c r="F12" s="5" t="str">
        <f>IF(ISBLANK(Q8),"",IF(E12=G12,"△",IF(E12&gt;G12,"○","●")))</f>
        <v>○</v>
      </c>
      <c r="G12" s="11">
        <f>IF(ISBLANK(Q8),"",Q8)</f>
        <v>1</v>
      </c>
      <c r="H12" s="9">
        <f>IF(ISBLANK(S9),"",S9)</f>
        <v>1</v>
      </c>
      <c r="I12" s="5" t="str">
        <f>IF(ISBLANK(Q9),"",IF(H12=J12,"△",IF(H12&gt;J12,"○","●")))</f>
        <v>●</v>
      </c>
      <c r="J12" s="8">
        <f>IF(ISBLANK(Q9),"",Q9)</f>
        <v>3</v>
      </c>
      <c r="K12" s="9">
        <f>IF(ISBLANK(S10),"",S10)</f>
      </c>
      <c r="L12" s="5">
        <f>IF(ISBLANK(Q10),"",IF(K12=M12,"△",IF(K12&gt;M12,"○","●")))</f>
      </c>
      <c r="M12" s="8">
        <f>IF(ISBLANK(Q10),"",Q10)</f>
      </c>
      <c r="N12" s="9">
        <f>IF(ISBLANK(S11),"",S11)</f>
        <v>2</v>
      </c>
      <c r="O12" s="5" t="str">
        <f>IF(ISBLANK(Q11),"",IF(N12=P12,"△",IF(N12&gt;P12,"○","●")))</f>
        <v>△</v>
      </c>
      <c r="P12" s="8">
        <f>IF(ISBLANK(Q11),"",Q11)</f>
        <v>2</v>
      </c>
      <c r="Q12" s="18"/>
      <c r="R12" s="19"/>
      <c r="S12" s="20"/>
      <c r="T12" s="13">
        <f t="shared" si="0"/>
        <v>1</v>
      </c>
      <c r="U12" s="13">
        <f t="shared" si="1"/>
        <v>1</v>
      </c>
      <c r="V12" s="13">
        <f t="shared" si="2"/>
        <v>2</v>
      </c>
      <c r="W12" s="13">
        <f>SUM(B12,E12,H12,K12,N12)</f>
        <v>5</v>
      </c>
      <c r="X12" s="13">
        <f>SUM(D12,G12,J12,M12,P12)</f>
        <v>8</v>
      </c>
      <c r="Y12" s="15">
        <f t="shared" si="3"/>
        <v>-3</v>
      </c>
      <c r="Z12" s="13">
        <f t="shared" si="4"/>
        <v>4</v>
      </c>
      <c r="AA12" s="14">
        <v>0</v>
      </c>
      <c r="AB12" s="16"/>
    </row>
  </sheetData>
  <sheetProtection/>
  <mergeCells count="14">
    <mergeCell ref="N11:P11"/>
    <mergeCell ref="Q12:S12"/>
    <mergeCell ref="A1:AB2"/>
    <mergeCell ref="A3:AB4"/>
    <mergeCell ref="B6:D6"/>
    <mergeCell ref="E6:G6"/>
    <mergeCell ref="H6:J6"/>
    <mergeCell ref="K6:M6"/>
    <mergeCell ref="N6:P6"/>
    <mergeCell ref="Q6:S6"/>
    <mergeCell ref="B7:D7"/>
    <mergeCell ref="E8:G8"/>
    <mergeCell ref="H9:J9"/>
    <mergeCell ref="K10:M10"/>
  </mergeCells>
  <printOptions/>
  <pageMargins left="0.7" right="0.7" top="0.75" bottom="0.75" header="0.3" footer="0.3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大島　幸浩</cp:lastModifiedBy>
  <cp:lastPrinted>2013-06-28T07:19:00Z</cp:lastPrinted>
  <dcterms:created xsi:type="dcterms:W3CDTF">2011-03-10T12:49:37Z</dcterms:created>
  <dcterms:modified xsi:type="dcterms:W3CDTF">2016-11-17T23:59:56Z</dcterms:modified>
  <cp:category/>
  <cp:version/>
  <cp:contentType/>
  <cp:contentStatus/>
</cp:coreProperties>
</file>