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90" activeTab="2"/>
  </bookViews>
  <sheets>
    <sheet name="要綱" sheetId="1" r:id="rId1"/>
    <sheet name="1組" sheetId="2" r:id="rId2"/>
    <sheet name="2組" sheetId="3" r:id="rId3"/>
    <sheet name="上位トーナメント" sheetId="4" r:id="rId4"/>
    <sheet name="フレンドリーリーグ" sheetId="5" r:id="rId5"/>
    <sheet name="試合結果報告書" sheetId="6" r:id="rId6"/>
  </sheets>
  <definedNames>
    <definedName name="_xlnm.Print_Area" localSheetId="0">'要綱'!$A$1:$X$32</definedName>
  </definedNames>
  <calcPr fullCalcOnLoad="1"/>
</workbook>
</file>

<file path=xl/sharedStrings.xml><?xml version="1.0" encoding="utf-8"?>
<sst xmlns="http://schemas.openxmlformats.org/spreadsheetml/2006/main" count="501" uniqueCount="210">
  <si>
    <t>勝</t>
  </si>
  <si>
    <t>分</t>
  </si>
  <si>
    <t>勝点</t>
  </si>
  <si>
    <t>得点</t>
  </si>
  <si>
    <t>失点</t>
  </si>
  <si>
    <t>得失点</t>
  </si>
  <si>
    <t>順位</t>
  </si>
  <si>
    <t>負</t>
  </si>
  <si>
    <t>対</t>
  </si>
  <si>
    <t>審判</t>
  </si>
  <si>
    <t>対戦</t>
  </si>
  <si>
    <t>開始時間</t>
  </si>
  <si>
    <t>試合順</t>
  </si>
  <si>
    <t>②</t>
  </si>
  <si>
    <t>少年サッカー場</t>
  </si>
  <si>
    <t>主管</t>
  </si>
  <si>
    <t>対象学年</t>
  </si>
  <si>
    <t>日程・会場</t>
  </si>
  <si>
    <t>参加資格</t>
  </si>
  <si>
    <t>8人（登録者の数に制限なし）</t>
  </si>
  <si>
    <t>自由な選手交代（再出場可）</t>
  </si>
  <si>
    <t>20分間（10-5-10）</t>
  </si>
  <si>
    <t>検定4号球（各チーム持ちより）</t>
  </si>
  <si>
    <t>レッドカード1枚で次の1試合出場停止</t>
  </si>
  <si>
    <t>イエローカード2枚で次の1試合出場停止</t>
  </si>
  <si>
    <t>(1)　競技者の数</t>
  </si>
  <si>
    <t>①</t>
  </si>
  <si>
    <t>⑥</t>
  </si>
  <si>
    <t>③</t>
  </si>
  <si>
    <t>④</t>
  </si>
  <si>
    <t>⑤</t>
  </si>
  <si>
    <t>(2)　競技者の交代</t>
  </si>
  <si>
    <t>(3)　競技時間</t>
  </si>
  <si>
    <t>(4)　使用球</t>
  </si>
  <si>
    <t>(5)　出場停止</t>
  </si>
  <si>
    <t>(6)　その他</t>
  </si>
  <si>
    <t>8人制サッカールールによる</t>
  </si>
  <si>
    <t>運営方法</t>
  </si>
  <si>
    <t>参加費</t>
  </si>
  <si>
    <t>表彰</t>
  </si>
  <si>
    <t>リーグ戦の勝点は勝:3点、分:1点、負:0点とし、勝敗の決定方法は</t>
  </si>
  <si>
    <t>勝点の多いチーム、得失点の差で得点の多いチーム、総得点の多いチーム、</t>
  </si>
  <si>
    <t>直接対戦にて勝利しているチームの順位による</t>
  </si>
  <si>
    <t>それでも決しない場合はPK方式により決定する（PK方式は3人とする）</t>
  </si>
  <si>
    <t>1チーム　5,000円</t>
  </si>
  <si>
    <t>U-9（小学校3年生）</t>
  </si>
  <si>
    <t>競技規則</t>
  </si>
  <si>
    <t>試合結果報告書</t>
  </si>
  <si>
    <t>※チーム名、背番号、氏名の後に○数字で何回目かを記入！</t>
  </si>
  <si>
    <t>報告・警告等</t>
  </si>
  <si>
    <t>①</t>
  </si>
  <si>
    <t>②</t>
  </si>
  <si>
    <t>③</t>
  </si>
  <si>
    <t>④</t>
  </si>
  <si>
    <t>⑤</t>
  </si>
  <si>
    <t>少年サッカー場2面</t>
  </si>
  <si>
    <t>1組</t>
  </si>
  <si>
    <t>グループ名</t>
  </si>
  <si>
    <t>月日</t>
  </si>
  <si>
    <t>（　　　　　）</t>
  </si>
  <si>
    <t>⑦</t>
  </si>
  <si>
    <t>対戦</t>
  </si>
  <si>
    <t>第1節</t>
  </si>
  <si>
    <t>第2節</t>
  </si>
  <si>
    <t>服装で行う。試合は1人の主審と、1人の補助審判で行う</t>
  </si>
  <si>
    <t>審判割り当て表に基づき習志野市サッカー協会第4種委員会審判部が認めた</t>
  </si>
  <si>
    <t>(1)　習志野市サッカー協会第4種委員会に選手登録していること</t>
  </si>
  <si>
    <t>(2)　スポーツ安全保険に加入済みであること</t>
  </si>
  <si>
    <t>⑧</t>
  </si>
  <si>
    <t>⑨</t>
  </si>
  <si>
    <t>2組</t>
  </si>
  <si>
    <t>例：南葛FC 10番 大空　翼②</t>
  </si>
  <si>
    <t>習志野市サッカー協会第4種委員会　習志野MSS・香澄</t>
  </si>
  <si>
    <t>参加チームを2組に分け、予選リーグを行う</t>
  </si>
  <si>
    <t>予選リーグの順位に応じて順位トーナメントまたはリーグを行い、最終順位を決定する</t>
  </si>
  <si>
    <t>平成26年度　ライオンズ杯（3年生の部）</t>
  </si>
  <si>
    <t>①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</si>
  <si>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</si>
  <si>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</si>
  <si>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</si>
  <si>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</si>
  <si>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</si>
  <si>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</si>
  <si>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</si>
  <si>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</si>
  <si>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</si>
  <si>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</si>
  <si>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</si>
  <si>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⑮</t>
  </si>
  <si>
    <t>⑯</t>
  </si>
  <si>
    <t>⑰</t>
  </si>
  <si>
    <t>21</t>
  </si>
  <si>
    <t>第3節</t>
  </si>
  <si>
    <t>1組1位</t>
  </si>
  <si>
    <t>1組2位</t>
  </si>
  <si>
    <t>2組4位</t>
  </si>
  <si>
    <t>2組1位</t>
  </si>
  <si>
    <t>1組4位</t>
  </si>
  <si>
    <t>2組2位</t>
  </si>
  <si>
    <t>1組3位</t>
  </si>
  <si>
    <t>2組3位</t>
  </si>
  <si>
    <t>②</t>
  </si>
  <si>
    <t>③</t>
  </si>
  <si>
    <t>④</t>
  </si>
  <si>
    <t>⑤</t>
  </si>
  <si>
    <t>①の勝ち</t>
  </si>
  <si>
    <t>①の負け</t>
  </si>
  <si>
    <t>②の勝ち</t>
  </si>
  <si>
    <t>②の負け</t>
  </si>
  <si>
    <t>③の勝ち</t>
  </si>
  <si>
    <t>1の負け</t>
  </si>
  <si>
    <t>3の勝ち</t>
  </si>
  <si>
    <t>1の勝ち</t>
  </si>
  <si>
    <t>2の勝ち</t>
  </si>
  <si>
    <t>2の負け</t>
  </si>
  <si>
    <t>審判</t>
  </si>
  <si>
    <t>④</t>
  </si>
  <si>
    <t>1組5位</t>
  </si>
  <si>
    <t>2組5位</t>
  </si>
  <si>
    <t>1組6位</t>
  </si>
  <si>
    <t>2組6位</t>
  </si>
  <si>
    <t>1組7位</t>
  </si>
  <si>
    <t>2組7位</t>
  </si>
  <si>
    <t>2</t>
  </si>
  <si>
    <t>4</t>
  </si>
  <si>
    <t>③</t>
  </si>
  <si>
    <t>1</t>
  </si>
  <si>
    <t>3</t>
  </si>
  <si>
    <t>4</t>
  </si>
  <si>
    <t>③</t>
  </si>
  <si>
    <t>②</t>
  </si>
  <si>
    <t>⑤</t>
  </si>
  <si>
    <t>3</t>
  </si>
  <si>
    <t>Aコート</t>
  </si>
  <si>
    <t>Bコート</t>
  </si>
  <si>
    <t xml:space="preserve"> (予備日)</t>
  </si>
  <si>
    <t>優勝・準優勝・3位(2チーム)</t>
  </si>
  <si>
    <t>藤崎</t>
  </si>
  <si>
    <t>谷津A</t>
  </si>
  <si>
    <t>実籾</t>
  </si>
  <si>
    <t>谷津B</t>
  </si>
  <si>
    <t>大久保A</t>
  </si>
  <si>
    <t>向山</t>
  </si>
  <si>
    <t>大久保東A</t>
  </si>
  <si>
    <t>MSS・香澄</t>
  </si>
  <si>
    <t>大久保東B</t>
  </si>
  <si>
    <t>大久保東</t>
  </si>
  <si>
    <t>東習志野</t>
  </si>
  <si>
    <t>MSS・香澄</t>
  </si>
  <si>
    <t>参加チーム数</t>
  </si>
  <si>
    <t>実　　籾</t>
  </si>
  <si>
    <t>向　　山</t>
  </si>
  <si>
    <t>鷺　　沼</t>
  </si>
  <si>
    <t>谷　　津</t>
  </si>
  <si>
    <t>大 久 保</t>
  </si>
  <si>
    <t>藤　　崎</t>
  </si>
  <si>
    <t>秋　　津</t>
  </si>
  <si>
    <t>鷺沼</t>
  </si>
  <si>
    <t>谷津C</t>
  </si>
  <si>
    <t>秋津</t>
  </si>
  <si>
    <t>大久保B</t>
  </si>
  <si>
    <t>審判</t>
  </si>
  <si>
    <t>審判部</t>
  </si>
  <si>
    <t>予選リーグ</t>
  </si>
  <si>
    <t>少年サッカー場　Aコート</t>
  </si>
  <si>
    <t>少年サッカー場　Ｂコート</t>
  </si>
  <si>
    <t>順位トーナメント</t>
  </si>
  <si>
    <t>順位リーグ</t>
  </si>
  <si>
    <t>1組7位</t>
  </si>
  <si>
    <t>2組6位</t>
  </si>
  <si>
    <t>0</t>
  </si>
  <si>
    <t>1</t>
  </si>
  <si>
    <t>×</t>
  </si>
  <si>
    <t>○</t>
  </si>
  <si>
    <t>○</t>
  </si>
  <si>
    <t>△</t>
  </si>
  <si>
    <t>×</t>
  </si>
  <si>
    <t>×</t>
  </si>
  <si>
    <t>0-1</t>
  </si>
  <si>
    <t>1-2</t>
  </si>
  <si>
    <t>8-0</t>
  </si>
  <si>
    <t>3-0</t>
  </si>
  <si>
    <t>4-1</t>
  </si>
  <si>
    <t>14-0</t>
  </si>
  <si>
    <t>1-1</t>
  </si>
  <si>
    <t>6</t>
  </si>
  <si>
    <t>0</t>
  </si>
  <si>
    <t>5</t>
  </si>
  <si>
    <t>○</t>
  </si>
  <si>
    <t>×</t>
  </si>
  <si>
    <t>0-6</t>
  </si>
  <si>
    <t>7-1</t>
  </si>
  <si>
    <t>1-0</t>
  </si>
  <si>
    <t>7-0</t>
  </si>
  <si>
    <t>1-5</t>
  </si>
  <si>
    <t>1</t>
  </si>
  <si>
    <t>3</t>
  </si>
  <si>
    <t>1</t>
  </si>
  <si>
    <t>×</t>
  </si>
  <si>
    <t>×</t>
  </si>
  <si>
    <t>×</t>
  </si>
  <si>
    <t>0-2</t>
  </si>
  <si>
    <t>2-2</t>
  </si>
  <si>
    <t>5-1</t>
  </si>
  <si>
    <t>0-3</t>
  </si>
  <si>
    <t>0-0</t>
  </si>
  <si>
    <t>7</t>
  </si>
  <si>
    <t>7</t>
  </si>
  <si>
    <t>△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</si>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</sst>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  <numFmt numFmtId="18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id"/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5" fillId="0" borderId="10" xfId="62" applyFont="1" applyFill="1" applyBorder="1" applyAlignment="1" applyProtection="1">
      <alignment horizontal="left" vertical="center" shrinkToFit="1"/>
      <protection/>
    </xf>
    <xf numFmtId="0" fontId="4" fillId="0" borderId="0" xfId="62" applyFont="1" applyFill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Alignment="1" applyProtection="1">
      <alignment horizontal="center" vertical="center" shrinkToFit="1"/>
      <protection/>
    </xf>
    <xf numFmtId="0" fontId="4" fillId="0" borderId="10" xfId="64" applyFont="1" applyFill="1" applyBorder="1" applyAlignment="1" applyProtection="1">
      <alignment vertical="center" shrinkToFit="1"/>
      <protection/>
    </xf>
    <xf numFmtId="0" fontId="4" fillId="0" borderId="0" xfId="64" applyFont="1" applyFill="1" applyBorder="1" applyAlignment="1" applyProtection="1">
      <alignment horizontal="center" vertical="center" shrinkToFit="1"/>
      <protection/>
    </xf>
    <xf numFmtId="0" fontId="4" fillId="0" borderId="10" xfId="64" applyFont="1" applyFill="1" applyBorder="1" applyAlignment="1" applyProtection="1">
      <alignment horizontal="center" vertical="center" shrinkToFit="1"/>
      <protection/>
    </xf>
    <xf numFmtId="181" fontId="4" fillId="0" borderId="0" xfId="62" applyNumberFormat="1" applyFont="1" applyFill="1" applyBorder="1" applyAlignment="1" applyProtection="1">
      <alignment vertical="center" shrinkToFit="1"/>
      <protection/>
    </xf>
    <xf numFmtId="0" fontId="4" fillId="0" borderId="0" xfId="62" applyFont="1" applyFill="1" applyBorder="1" applyAlignment="1" applyProtection="1">
      <alignment vertical="center" shrinkToFit="1"/>
      <protection/>
    </xf>
    <xf numFmtId="0" fontId="4" fillId="0" borderId="0" xfId="65" applyFont="1" applyFill="1" applyAlignment="1" applyProtection="1">
      <alignment horizontal="center" vertical="center" shrinkToFit="1"/>
      <protection/>
    </xf>
    <xf numFmtId="177" fontId="4" fillId="0" borderId="11" xfId="65" applyNumberFormat="1" applyFont="1" applyFill="1" applyBorder="1" applyAlignment="1" applyProtection="1">
      <alignment horizontal="center" vertical="center" shrinkToFit="1"/>
      <protection/>
    </xf>
    <xf numFmtId="0" fontId="4" fillId="0" borderId="11" xfId="65" applyFont="1" applyFill="1" applyBorder="1" applyAlignment="1" applyProtection="1">
      <alignment horizontal="center" vertical="center" shrinkToFit="1"/>
      <protection/>
    </xf>
    <xf numFmtId="0" fontId="4" fillId="0" borderId="0" xfId="65" applyFont="1" applyFill="1" applyBorder="1" applyAlignment="1" applyProtection="1">
      <alignment horizontal="center" vertical="center" shrinkToFit="1"/>
      <protection/>
    </xf>
    <xf numFmtId="49" fontId="4" fillId="32" borderId="12" xfId="66" applyNumberFormat="1" applyFont="1" applyFill="1" applyBorder="1" applyAlignment="1" applyProtection="1">
      <alignment horizontal="center" vertical="center" shrinkToFit="1"/>
      <protection/>
    </xf>
    <xf numFmtId="49" fontId="4" fillId="32" borderId="13" xfId="66" applyNumberFormat="1" applyFont="1" applyFill="1" applyBorder="1" applyAlignment="1" applyProtection="1">
      <alignment horizontal="center" vertical="center" shrinkToFit="1"/>
      <protection/>
    </xf>
    <xf numFmtId="49" fontId="4" fillId="0" borderId="12" xfId="65" applyNumberFormat="1" applyFont="1" applyFill="1" applyBorder="1" applyAlignment="1" applyProtection="1">
      <alignment horizontal="center" vertical="center" shrinkToFit="1"/>
      <protection/>
    </xf>
    <xf numFmtId="49" fontId="4" fillId="0" borderId="13" xfId="65" applyNumberFormat="1" applyFont="1" applyFill="1" applyBorder="1" applyAlignment="1" applyProtection="1">
      <alignment horizontal="center" vertical="center" shrinkToFit="1"/>
      <protection/>
    </xf>
    <xf numFmtId="49" fontId="4" fillId="0" borderId="14" xfId="65" applyNumberFormat="1" applyFont="1" applyFill="1" applyBorder="1" applyAlignment="1" applyProtection="1">
      <alignment horizontal="center" vertical="center" shrinkToFit="1"/>
      <protection/>
    </xf>
    <xf numFmtId="49" fontId="4" fillId="32" borderId="12" xfId="65" applyNumberFormat="1" applyFont="1" applyFill="1" applyBorder="1" applyAlignment="1" applyProtection="1">
      <alignment horizontal="center" vertical="center" shrinkToFit="1"/>
      <protection/>
    </xf>
    <xf numFmtId="49" fontId="4" fillId="32" borderId="13" xfId="65" applyNumberFormat="1" applyFont="1" applyFill="1" applyBorder="1" applyAlignment="1" applyProtection="1">
      <alignment horizontal="center" vertical="center" shrinkToFit="1"/>
      <protection/>
    </xf>
    <xf numFmtId="49" fontId="4" fillId="32" borderId="14" xfId="65" applyNumberFormat="1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49" fontId="4" fillId="0" borderId="15" xfId="65" applyNumberFormat="1" applyFont="1" applyFill="1" applyBorder="1" applyAlignment="1" applyProtection="1">
      <alignment horizontal="center" vertical="center" shrinkToFit="1"/>
      <protection/>
    </xf>
    <xf numFmtId="0" fontId="4" fillId="0" borderId="13" xfId="65" applyFont="1" applyFill="1" applyBorder="1" applyAlignment="1" applyProtection="1">
      <alignment horizontal="center" vertical="center" shrinkToFit="1"/>
      <protection/>
    </xf>
    <xf numFmtId="0" fontId="4" fillId="0" borderId="16" xfId="65" applyFont="1" applyFill="1" applyBorder="1" applyAlignment="1" applyProtection="1">
      <alignment horizontal="center" vertical="center" shrinkToFit="1"/>
      <protection/>
    </xf>
    <xf numFmtId="0" fontId="4" fillId="0" borderId="17" xfId="65" applyFont="1" applyFill="1" applyBorder="1" applyAlignment="1" applyProtection="1">
      <alignment horizontal="center" vertical="center" shrinkToFit="1"/>
      <protection/>
    </xf>
    <xf numFmtId="0" fontId="4" fillId="0" borderId="18" xfId="65" applyFont="1" applyFill="1" applyBorder="1" applyAlignment="1" applyProtection="1">
      <alignment horizontal="center" vertical="center" shrinkToFit="1"/>
      <protection/>
    </xf>
    <xf numFmtId="0" fontId="4" fillId="0" borderId="12" xfId="66" applyFont="1" applyFill="1" applyBorder="1" applyAlignment="1" applyProtection="1">
      <alignment horizontal="center" vertical="center" shrinkToFit="1"/>
      <protection/>
    </xf>
    <xf numFmtId="0" fontId="4" fillId="0" borderId="13" xfId="66" applyFont="1" applyFill="1" applyBorder="1" applyAlignment="1" applyProtection="1">
      <alignment horizontal="center" vertical="center" shrinkToFit="1"/>
      <protection/>
    </xf>
    <xf numFmtId="0" fontId="4" fillId="0" borderId="14" xfId="66" applyFont="1" applyFill="1" applyBorder="1" applyAlignment="1" applyProtection="1">
      <alignment horizontal="center" vertical="center" shrinkToFit="1"/>
      <protection/>
    </xf>
    <xf numFmtId="0" fontId="4" fillId="0" borderId="12" xfId="65" applyFont="1" applyFill="1" applyBorder="1" applyAlignment="1" applyProtection="1">
      <alignment horizontal="center" vertical="center" shrinkToFit="1"/>
      <protection/>
    </xf>
    <xf numFmtId="0" fontId="4" fillId="0" borderId="14" xfId="65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49" fontId="4" fillId="0" borderId="16" xfId="65" applyNumberFormat="1" applyFont="1" applyFill="1" applyBorder="1" applyAlignment="1" applyProtection="1">
      <alignment horizontal="center" vertical="center" shrinkToFit="1"/>
      <protection/>
    </xf>
    <xf numFmtId="49" fontId="4" fillId="0" borderId="18" xfId="65" applyNumberFormat="1" applyFont="1" applyFill="1" applyBorder="1" applyAlignment="1" applyProtection="1">
      <alignment horizontal="center" vertical="center" shrinkToFit="1"/>
      <protection/>
    </xf>
    <xf numFmtId="49" fontId="4" fillId="0" borderId="17" xfId="65" applyNumberFormat="1" applyFont="1" applyFill="1" applyBorder="1" applyAlignment="1" applyProtection="1">
      <alignment horizontal="center" vertical="center" shrinkToFit="1"/>
      <protection/>
    </xf>
    <xf numFmtId="49" fontId="4" fillId="32" borderId="18" xfId="65" applyNumberFormat="1" applyFont="1" applyFill="1" applyBorder="1" applyAlignment="1" applyProtection="1">
      <alignment horizontal="center" vertical="center" shrinkToFit="1"/>
      <protection/>
    </xf>
    <xf numFmtId="49" fontId="4" fillId="32" borderId="17" xfId="65" applyNumberFormat="1" applyFont="1" applyFill="1" applyBorder="1" applyAlignment="1" applyProtection="1">
      <alignment horizontal="center" vertical="center" shrinkToFit="1"/>
      <protection/>
    </xf>
    <xf numFmtId="49" fontId="4" fillId="0" borderId="11" xfId="65" applyNumberFormat="1" applyFont="1" applyFill="1" applyBorder="1" applyAlignment="1" applyProtection="1">
      <alignment horizontal="center" vertical="center" shrinkToFit="1"/>
      <protection/>
    </xf>
    <xf numFmtId="0" fontId="4" fillId="0" borderId="15" xfId="65" applyFont="1" applyFill="1" applyBorder="1" applyAlignment="1" applyProtection="1">
      <alignment horizontal="center" vertical="center" shrinkToFit="1"/>
      <protection/>
    </xf>
    <xf numFmtId="49" fontId="4" fillId="32" borderId="14" xfId="66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49" fontId="4" fillId="0" borderId="16" xfId="66" applyNumberFormat="1" applyFont="1" applyFill="1" applyBorder="1" applyAlignment="1" applyProtection="1">
      <alignment horizontal="center" vertical="center" shrinkToFit="1"/>
      <protection/>
    </xf>
    <xf numFmtId="49" fontId="4" fillId="32" borderId="16" xfId="65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ill="1" applyAlignment="1">
      <alignment horizontal="center" vertical="center"/>
      <protection/>
    </xf>
    <xf numFmtId="0" fontId="4" fillId="0" borderId="10" xfId="65" applyFont="1" applyFill="1" applyBorder="1" applyAlignment="1" applyProtection="1">
      <alignment horizontal="center" vertical="center" shrinkToFit="1"/>
      <protection/>
    </xf>
    <xf numFmtId="0" fontId="5" fillId="0" borderId="10" xfId="65" applyFont="1" applyFill="1" applyBorder="1" applyAlignment="1" applyProtection="1">
      <alignment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4" fillId="0" borderId="10" xfId="65" applyNumberFormat="1" applyFont="1" applyFill="1" applyBorder="1" applyAlignment="1" applyProtection="1">
      <alignment horizontal="center" vertical="center" shrinkToFit="1"/>
      <protection/>
    </xf>
    <xf numFmtId="49" fontId="4" fillId="32" borderId="10" xfId="65" applyNumberFormat="1" applyFont="1" applyFill="1" applyBorder="1" applyAlignment="1" applyProtection="1">
      <alignment horizontal="center" vertical="center" shrinkToFit="1"/>
      <protection/>
    </xf>
    <xf numFmtId="49" fontId="4" fillId="0" borderId="20" xfId="65" applyNumberFormat="1" applyFont="1" applyFill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4" fillId="0" borderId="19" xfId="66" applyNumberFormat="1" applyFont="1" applyFill="1" applyBorder="1" applyAlignment="1" applyProtection="1">
      <alignment horizontal="center" vertical="center" shrinkToFit="1"/>
      <protection/>
    </xf>
    <xf numFmtId="49" fontId="4" fillId="0" borderId="19" xfId="65" applyNumberFormat="1" applyFont="1" applyFill="1" applyBorder="1" applyAlignment="1" applyProtection="1">
      <alignment horizontal="center" vertical="center" shrinkToFit="1"/>
      <protection/>
    </xf>
    <xf numFmtId="49" fontId="4" fillId="32" borderId="20" xfId="65" applyNumberFormat="1" applyFont="1" applyFill="1" applyBorder="1" applyAlignment="1" applyProtection="1">
      <alignment horizontal="center" vertical="center" shrinkToFit="1"/>
      <protection/>
    </xf>
    <xf numFmtId="181" fontId="4" fillId="0" borderId="0" xfId="65" applyNumberFormat="1" applyFont="1" applyFill="1" applyBorder="1" applyAlignment="1" applyProtection="1">
      <alignment horizontal="center" vertical="center" shrinkToFit="1"/>
      <protection/>
    </xf>
    <xf numFmtId="0" fontId="4" fillId="0" borderId="0" xfId="65" applyFont="1" applyFill="1" applyBorder="1" applyAlignment="1" applyProtection="1">
      <alignment vertical="center" shrinkToFit="1"/>
      <protection/>
    </xf>
    <xf numFmtId="0" fontId="0" fillId="0" borderId="0" xfId="61" applyNumberFormat="1" applyFill="1" applyAlignment="1">
      <alignment horizontal="center" vertical="center"/>
      <protection/>
    </xf>
    <xf numFmtId="0" fontId="0" fillId="0" borderId="0" xfId="61" applyNumberFormat="1" applyAlignment="1">
      <alignment horizontal="center" vertical="center"/>
      <protection/>
    </xf>
    <xf numFmtId="0" fontId="4" fillId="0" borderId="0" xfId="65" applyNumberFormat="1" applyFont="1" applyFill="1" applyAlignment="1" applyProtection="1">
      <alignment horizontal="center" vertical="center" shrinkToFit="1"/>
      <protection/>
    </xf>
    <xf numFmtId="0" fontId="4" fillId="0" borderId="0" xfId="62" applyNumberFormat="1" applyFont="1" applyFill="1" applyBorder="1" applyAlignment="1" applyProtection="1">
      <alignment vertical="center" shrinkToFit="1"/>
      <protection/>
    </xf>
    <xf numFmtId="0" fontId="4" fillId="0" borderId="21" xfId="65" applyFont="1" applyFill="1" applyBorder="1" applyAlignment="1" applyProtection="1">
      <alignment horizontal="center" vertical="center" shrinkToFit="1"/>
      <protection/>
    </xf>
    <xf numFmtId="0" fontId="4" fillId="0" borderId="22" xfId="65" applyFont="1" applyFill="1" applyBorder="1" applyAlignment="1" applyProtection="1">
      <alignment horizontal="center" vertical="center" shrinkToFit="1"/>
      <protection/>
    </xf>
    <xf numFmtId="0" fontId="4" fillId="0" borderId="19" xfId="65" applyFont="1" applyFill="1" applyBorder="1" applyAlignment="1" applyProtection="1">
      <alignment horizontal="center" vertical="center" shrinkToFit="1"/>
      <protection/>
    </xf>
    <xf numFmtId="0" fontId="4" fillId="0" borderId="20" xfId="65" applyFont="1" applyFill="1" applyBorder="1" applyAlignment="1" applyProtection="1">
      <alignment horizontal="center" vertical="center" shrinkToFit="1"/>
      <protection/>
    </xf>
    <xf numFmtId="0" fontId="4" fillId="0" borderId="0" xfId="65" applyFont="1" applyFill="1" applyAlignment="1" applyProtection="1">
      <alignment horizontal="center" vertical="center" textRotation="255" shrinkToFit="1"/>
      <protection/>
    </xf>
    <xf numFmtId="49" fontId="4" fillId="32" borderId="18" xfId="66" applyNumberFormat="1" applyFont="1" applyFill="1" applyBorder="1" applyAlignment="1" applyProtection="1">
      <alignment horizontal="center" vertical="center" shrinkToFit="1"/>
      <protection/>
    </xf>
    <xf numFmtId="0" fontId="4" fillId="0" borderId="0" xfId="62" applyFont="1" applyFill="1" applyAlignment="1" applyProtection="1">
      <alignment horizontal="left" vertical="center" shrinkToFit="1"/>
      <protection/>
    </xf>
    <xf numFmtId="0" fontId="4" fillId="0" borderId="0" xfId="62" applyFont="1" applyFill="1" applyAlignment="1" applyProtection="1">
      <alignment vertical="center" shrinkToFit="1"/>
      <protection/>
    </xf>
    <xf numFmtId="0" fontId="5" fillId="0" borderId="0" xfId="65" applyFont="1" applyFill="1" applyBorder="1" applyAlignment="1" applyProtection="1">
      <alignment horizontal="left" vertical="center" shrinkToFit="1"/>
      <protection/>
    </xf>
    <xf numFmtId="0" fontId="5" fillId="0" borderId="0" xfId="65" applyFont="1" applyFill="1" applyBorder="1" applyAlignment="1" applyProtection="1">
      <alignment vertical="center" shrinkToFit="1"/>
      <protection/>
    </xf>
    <xf numFmtId="0" fontId="5" fillId="0" borderId="0" xfId="65" applyFont="1" applyFill="1" applyBorder="1" applyAlignment="1" applyProtection="1">
      <alignment horizontal="right" vertical="center" shrinkToFit="1"/>
      <protection/>
    </xf>
    <xf numFmtId="0" fontId="5" fillId="0" borderId="0" xfId="65" applyFont="1" applyFill="1" applyBorder="1" applyAlignment="1" applyProtection="1">
      <alignment horizontal="left" vertical="center"/>
      <protection/>
    </xf>
    <xf numFmtId="0" fontId="4" fillId="0" borderId="13" xfId="65" applyFont="1" applyFill="1" applyBorder="1" applyAlignment="1" applyProtection="1">
      <alignment vertical="center"/>
      <protection/>
    </xf>
    <xf numFmtId="0" fontId="5" fillId="0" borderId="13" xfId="65" applyFont="1" applyFill="1" applyBorder="1" applyAlignment="1" applyProtection="1">
      <alignment vertical="center"/>
      <protection/>
    </xf>
    <xf numFmtId="0" fontId="5" fillId="0" borderId="0" xfId="65" applyFont="1" applyFill="1" applyBorder="1" applyAlignment="1" applyProtection="1">
      <alignment vertical="center"/>
      <protection/>
    </xf>
    <xf numFmtId="0" fontId="4" fillId="0" borderId="0" xfId="62" applyFont="1" applyFill="1" applyAlignment="1" applyProtection="1">
      <alignment horizontal="center" vertical="center" shrinkToFit="1"/>
      <protection/>
    </xf>
    <xf numFmtId="0" fontId="4" fillId="0" borderId="0" xfId="62" applyFont="1" applyFill="1" applyAlignment="1" applyProtection="1">
      <alignment horizontal="left" vertical="center" indent="1" shrinkToFit="1"/>
      <protection/>
    </xf>
    <xf numFmtId="185" fontId="4" fillId="0" borderId="0" xfId="62" applyNumberFormat="1" applyFont="1" applyFill="1" applyAlignment="1" applyProtection="1">
      <alignment horizontal="left" vertical="center" indent="1" shrinkToFit="1"/>
      <protection/>
    </xf>
    <xf numFmtId="0" fontId="4" fillId="0" borderId="0" xfId="62" applyFont="1" applyFill="1" applyAlignment="1" applyProtection="1">
      <alignment horizontal="distributed" vertical="center" shrinkToFit="1"/>
      <protection/>
    </xf>
    <xf numFmtId="0" fontId="4" fillId="0" borderId="0" xfId="62" applyFont="1" applyFill="1" applyAlignment="1" applyProtection="1">
      <alignment horizontal="left" vertical="center" shrinkToFit="1"/>
      <protection/>
    </xf>
    <xf numFmtId="0" fontId="5" fillId="0" borderId="10" xfId="62" applyFont="1" applyFill="1" applyBorder="1" applyAlignment="1" applyProtection="1">
      <alignment horizontal="right" vertical="center" shrinkToFit="1"/>
      <protection/>
    </xf>
    <xf numFmtId="0" fontId="4" fillId="0" borderId="0" xfId="62" applyFont="1" applyFill="1" applyAlignment="1" applyProtection="1">
      <alignment horizontal="right" vertical="center"/>
      <protection/>
    </xf>
    <xf numFmtId="0" fontId="5" fillId="0" borderId="10" xfId="62" applyFont="1" applyFill="1" applyBorder="1" applyAlignment="1" applyProtection="1">
      <alignment horizontal="left" vertical="center" shrinkToFit="1"/>
      <protection/>
    </xf>
    <xf numFmtId="0" fontId="4" fillId="0" borderId="11" xfId="65" applyFont="1" applyFill="1" applyBorder="1" applyAlignment="1" applyProtection="1">
      <alignment horizontal="center" vertical="center" shrinkToFit="1"/>
      <protection/>
    </xf>
    <xf numFmtId="181" fontId="4" fillId="0" borderId="0" xfId="65" applyNumberFormat="1" applyFont="1" applyFill="1" applyBorder="1" applyAlignment="1" applyProtection="1">
      <alignment horizontal="center" vertical="center" shrinkToFit="1"/>
      <protection/>
    </xf>
    <xf numFmtId="0" fontId="4" fillId="0" borderId="16" xfId="66" applyFont="1" applyFill="1" applyBorder="1" applyAlignment="1" applyProtection="1">
      <alignment horizontal="center" vertical="center" shrinkToFit="1"/>
      <protection/>
    </xf>
    <xf numFmtId="0" fontId="4" fillId="0" borderId="18" xfId="66" applyFont="1" applyFill="1" applyBorder="1" applyAlignment="1" applyProtection="1">
      <alignment horizontal="center" vertical="center" shrinkToFit="1"/>
      <protection/>
    </xf>
    <xf numFmtId="0" fontId="4" fillId="0" borderId="17" xfId="66" applyFont="1" applyFill="1" applyBorder="1" applyAlignment="1" applyProtection="1">
      <alignment horizontal="center" vertical="center" shrinkToFit="1"/>
      <protection/>
    </xf>
    <xf numFmtId="0" fontId="4" fillId="0" borderId="11" xfId="65" applyNumberFormat="1" applyFont="1" applyFill="1" applyBorder="1" applyAlignment="1" applyProtection="1">
      <alignment horizontal="center" vertical="center" shrinkToFit="1"/>
      <protection/>
    </xf>
    <xf numFmtId="0" fontId="4" fillId="0" borderId="16" xfId="65" applyFont="1" applyFill="1" applyBorder="1" applyAlignment="1" applyProtection="1">
      <alignment horizontal="center" vertical="center" shrinkToFit="1"/>
      <protection/>
    </xf>
    <xf numFmtId="0" fontId="4" fillId="0" borderId="18" xfId="65" applyFont="1" applyFill="1" applyBorder="1" applyAlignment="1" applyProtection="1">
      <alignment horizontal="center" vertical="center" shrinkToFit="1"/>
      <protection/>
    </xf>
    <xf numFmtId="0" fontId="4" fillId="0" borderId="17" xfId="65" applyFont="1" applyFill="1" applyBorder="1" applyAlignment="1" applyProtection="1">
      <alignment horizontal="center" vertical="center" shrinkToFit="1"/>
      <protection/>
    </xf>
    <xf numFmtId="20" fontId="4" fillId="0" borderId="11" xfId="0" applyNumberFormat="1" applyFont="1" applyBorder="1" applyAlignment="1" applyProtection="1">
      <alignment horizontal="center" vertical="center" shrinkToFit="1"/>
      <protection/>
    </xf>
    <xf numFmtId="0" fontId="4" fillId="0" borderId="0" xfId="65" applyFont="1" applyFill="1" applyBorder="1" applyAlignment="1" applyProtection="1">
      <alignment horizontal="center" vertical="center" shrinkToFit="1"/>
      <protection/>
    </xf>
    <xf numFmtId="186" fontId="4" fillId="0" borderId="0" xfId="62" applyNumberFormat="1" applyFont="1" applyFill="1" applyAlignment="1" applyProtection="1">
      <alignment horizontal="left" vertical="center" indent="1" shrinkToFit="1"/>
      <protection/>
    </xf>
    <xf numFmtId="0" fontId="4" fillId="0" borderId="12" xfId="66" applyFont="1" applyFill="1" applyBorder="1" applyAlignment="1" applyProtection="1">
      <alignment horizontal="center" vertical="center" shrinkToFit="1"/>
      <protection/>
    </xf>
    <xf numFmtId="0" fontId="4" fillId="0" borderId="13" xfId="66" applyFont="1" applyFill="1" applyBorder="1" applyAlignment="1" applyProtection="1">
      <alignment horizontal="center" vertical="center" shrinkToFit="1"/>
      <protection/>
    </xf>
    <xf numFmtId="0" fontId="4" fillId="0" borderId="14" xfId="66" applyFont="1" applyFill="1" applyBorder="1" applyAlignment="1" applyProtection="1">
      <alignment horizontal="center" vertical="center" shrinkToFit="1"/>
      <protection/>
    </xf>
    <xf numFmtId="0" fontId="4" fillId="0" borderId="12" xfId="65" applyFont="1" applyFill="1" applyBorder="1" applyAlignment="1" applyProtection="1">
      <alignment horizontal="center" vertical="center" shrinkToFit="1"/>
      <protection/>
    </xf>
    <xf numFmtId="0" fontId="4" fillId="0" borderId="13" xfId="65" applyFont="1" applyFill="1" applyBorder="1" applyAlignment="1" applyProtection="1">
      <alignment horizontal="center" vertical="center" shrinkToFit="1"/>
      <protection/>
    </xf>
    <xf numFmtId="0" fontId="4" fillId="0" borderId="14" xfId="65" applyFont="1" applyFill="1" applyBorder="1" applyAlignment="1" applyProtection="1">
      <alignment horizontal="center" vertical="center" shrinkToFit="1"/>
      <protection/>
    </xf>
    <xf numFmtId="49" fontId="4" fillId="0" borderId="12" xfId="65" applyNumberFormat="1" applyFont="1" applyFill="1" applyBorder="1" applyAlignment="1" applyProtection="1">
      <alignment horizontal="center" vertical="center" shrinkToFit="1"/>
      <protection/>
    </xf>
    <xf numFmtId="49" fontId="4" fillId="0" borderId="13" xfId="65" applyNumberFormat="1" applyFont="1" applyFill="1" applyBorder="1" applyAlignment="1" applyProtection="1">
      <alignment horizontal="center" vertical="center" shrinkToFit="1"/>
      <protection/>
    </xf>
    <xf numFmtId="49" fontId="4" fillId="0" borderId="14" xfId="65" applyNumberFormat="1" applyFont="1" applyFill="1" applyBorder="1" applyAlignment="1" applyProtection="1">
      <alignment horizontal="center" vertical="center" shrinkToFit="1"/>
      <protection/>
    </xf>
    <xf numFmtId="0" fontId="5" fillId="0" borderId="10" xfId="65" applyFont="1" applyFill="1" applyBorder="1" applyAlignment="1" applyProtection="1">
      <alignment horizontal="left" vertical="center" shrinkToFit="1"/>
      <protection/>
    </xf>
    <xf numFmtId="0" fontId="4" fillId="0" borderId="16" xfId="65" applyNumberFormat="1" applyFont="1" applyFill="1" applyBorder="1" applyAlignment="1" applyProtection="1">
      <alignment horizontal="center" vertical="center" shrinkToFit="1"/>
      <protection/>
    </xf>
    <xf numFmtId="0" fontId="4" fillId="0" borderId="18" xfId="65" applyNumberFormat="1" applyFont="1" applyFill="1" applyBorder="1" applyAlignment="1" applyProtection="1">
      <alignment horizontal="center" vertical="center" shrinkToFit="1"/>
      <protection/>
    </xf>
    <xf numFmtId="0" fontId="4" fillId="0" borderId="17" xfId="65" applyNumberFormat="1" applyFont="1" applyFill="1" applyBorder="1" applyAlignment="1" applyProtection="1">
      <alignment horizontal="center" vertical="center" shrinkToFit="1"/>
      <protection/>
    </xf>
    <xf numFmtId="49" fontId="4" fillId="0" borderId="16" xfId="65" applyNumberFormat="1" applyFont="1" applyFill="1" applyBorder="1" applyAlignment="1" applyProtection="1">
      <alignment horizontal="center" vertical="center" shrinkToFit="1"/>
      <protection/>
    </xf>
    <xf numFmtId="49" fontId="4" fillId="0" borderId="18" xfId="65" applyNumberFormat="1" applyFont="1" applyFill="1" applyBorder="1" applyAlignment="1" applyProtection="1">
      <alignment horizontal="center" vertical="center" shrinkToFit="1"/>
      <protection/>
    </xf>
    <xf numFmtId="49" fontId="4" fillId="0" borderId="17" xfId="65" applyNumberFormat="1" applyFont="1" applyFill="1" applyBorder="1" applyAlignment="1" applyProtection="1">
      <alignment horizontal="center" vertical="center" shrinkToFit="1"/>
      <protection/>
    </xf>
    <xf numFmtId="0" fontId="5" fillId="0" borderId="10" xfId="65" applyFont="1" applyFill="1" applyBorder="1" applyAlignment="1" applyProtection="1">
      <alignment horizontal="center" vertical="center" shrinkToFit="1"/>
      <protection/>
    </xf>
    <xf numFmtId="0" fontId="4" fillId="0" borderId="10" xfId="65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5" fillId="0" borderId="0" xfId="65" applyFont="1" applyFill="1" applyBorder="1" applyAlignment="1" applyProtection="1">
      <alignment horizontal="center" vertical="center"/>
      <protection/>
    </xf>
    <xf numFmtId="0" fontId="4" fillId="0" borderId="10" xfId="62" applyFont="1" applyFill="1" applyBorder="1" applyAlignment="1" applyProtection="1">
      <alignment horizontal="center" vertical="center" shrinkToFit="1"/>
      <protection/>
    </xf>
    <xf numFmtId="0" fontId="4" fillId="0" borderId="10" xfId="65" applyFont="1" applyFill="1" applyBorder="1" applyAlignment="1" applyProtection="1">
      <alignment horizontal="center" vertical="center" shrinkToFit="1"/>
      <protection/>
    </xf>
    <xf numFmtId="0" fontId="4" fillId="0" borderId="16" xfId="65" applyFont="1" applyFill="1" applyBorder="1" applyAlignment="1" applyProtection="1">
      <alignment horizontal="center" vertical="center" textRotation="255" shrinkToFit="1"/>
      <protection/>
    </xf>
    <xf numFmtId="0" fontId="4" fillId="0" borderId="17" xfId="65" applyFont="1" applyFill="1" applyBorder="1" applyAlignment="1" applyProtection="1">
      <alignment horizontal="center" vertical="center" textRotation="255" shrinkToFit="1"/>
      <protection/>
    </xf>
    <xf numFmtId="0" fontId="4" fillId="0" borderId="0" xfId="65" applyFont="1" applyFill="1" applyAlignment="1" applyProtection="1">
      <alignment horizontal="left" vertical="center"/>
      <protection/>
    </xf>
    <xf numFmtId="181" fontId="4" fillId="0" borderId="10" xfId="65" applyNumberFormat="1" applyFont="1" applyFill="1" applyBorder="1" applyAlignment="1" applyProtection="1">
      <alignment horizontal="center" vertical="center" shrinkToFit="1"/>
      <protection/>
    </xf>
    <xf numFmtId="0" fontId="5" fillId="0" borderId="10" xfId="65" applyFont="1" applyFill="1" applyBorder="1" applyAlignment="1" applyProtection="1">
      <alignment horizontal="right" vertical="center" shrinkToFit="1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0" fontId="6" fillId="0" borderId="0" xfId="64" applyFont="1" applyFill="1" applyAlignment="1" applyProtection="1">
      <alignment horizontal="left" vertical="center" shrinkToFit="1"/>
      <protection/>
    </xf>
    <xf numFmtId="0" fontId="4" fillId="0" borderId="11" xfId="63" applyFont="1" applyFill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shrinkToFit="1"/>
      <protection/>
    </xf>
    <xf numFmtId="0" fontId="6" fillId="0" borderId="13" xfId="64" applyFont="1" applyFill="1" applyBorder="1" applyAlignment="1" applyProtection="1">
      <alignment horizontal="left" vertical="center" shrinkToFit="1"/>
      <protection/>
    </xf>
    <xf numFmtId="0" fontId="5" fillId="0" borderId="10" xfId="64" applyFont="1" applyFill="1" applyBorder="1" applyAlignment="1" applyProtection="1">
      <alignment horizontal="left" vertical="center" shrinkToFit="1"/>
      <protection/>
    </xf>
    <xf numFmtId="181" fontId="4" fillId="0" borderId="10" xfId="62" applyNumberFormat="1" applyFont="1" applyFill="1" applyBorder="1" applyAlignment="1" applyProtection="1">
      <alignment horizontal="center" vertical="center" shrinkToFit="1"/>
      <protection/>
    </xf>
    <xf numFmtId="0" fontId="4" fillId="0" borderId="10" xfId="64" applyFont="1" applyFill="1" applyBorder="1" applyAlignment="1" applyProtection="1">
      <alignment horizontal="center" vertical="center" shrinkToFit="1"/>
      <protection/>
    </xf>
    <xf numFmtId="0" fontId="4" fillId="0" borderId="16" xfId="64" applyFont="1" applyFill="1" applyBorder="1" applyAlignment="1" applyProtection="1">
      <alignment horizontal="center" vertical="center" shrinkToFit="1"/>
      <protection/>
    </xf>
    <xf numFmtId="0" fontId="4" fillId="0" borderId="18" xfId="64" applyFont="1" applyFill="1" applyBorder="1" applyAlignment="1" applyProtection="1">
      <alignment horizontal="center" vertical="center" shrinkToFit="1"/>
      <protection/>
    </xf>
    <xf numFmtId="0" fontId="4" fillId="0" borderId="17" xfId="64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アミーゴリーグ９表" xfId="61"/>
    <cellStyle name="標準_トーナメント表" xfId="62"/>
    <cellStyle name="標準_トーナメント表_H18ラリー杯組合せ" xfId="63"/>
    <cellStyle name="標準_トーナメント表_H18ラリー杯組合せ_3年ライオンズ杯" xfId="64"/>
    <cellStyle name="標準_トーナメント表_H18ラリー杯組合せ_3年生大会" xfId="65"/>
    <cellStyle name="標準_組_H18ラリー杯組合せ_3年生大会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8</xdr:row>
      <xdr:rowOff>57150</xdr:rowOff>
    </xdr:from>
    <xdr:to>
      <xdr:col>17</xdr:col>
      <xdr:colOff>161925</xdr:colOff>
      <xdr:row>8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4210050" y="2133600"/>
          <a:ext cx="11430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40</xdr:row>
      <xdr:rowOff>57150</xdr:rowOff>
    </xdr:from>
    <xdr:to>
      <xdr:col>0</xdr:col>
      <xdr:colOff>400050</xdr:colOff>
      <xdr:row>40</xdr:row>
      <xdr:rowOff>171450</xdr:rowOff>
    </xdr:to>
    <xdr:sp>
      <xdr:nvSpPr>
        <xdr:cNvPr id="2" name="円/楕円 2"/>
        <xdr:cNvSpPr>
          <a:spLocks/>
        </xdr:cNvSpPr>
      </xdr:nvSpPr>
      <xdr:spPr>
        <a:xfrm>
          <a:off x="285750" y="10058400"/>
          <a:ext cx="11430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8</xdr:row>
      <xdr:rowOff>76200</xdr:rowOff>
    </xdr:from>
    <xdr:to>
      <xdr:col>17</xdr:col>
      <xdr:colOff>161925</xdr:colOff>
      <xdr:row>8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4210050" y="2152650"/>
          <a:ext cx="11430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85725</xdr:rowOff>
    </xdr:from>
    <xdr:to>
      <xdr:col>0</xdr:col>
      <xdr:colOff>428625</xdr:colOff>
      <xdr:row>40</xdr:row>
      <xdr:rowOff>200025</xdr:rowOff>
    </xdr:to>
    <xdr:sp>
      <xdr:nvSpPr>
        <xdr:cNvPr id="2" name="円/楕円 2"/>
        <xdr:cNvSpPr>
          <a:spLocks/>
        </xdr:cNvSpPr>
      </xdr:nvSpPr>
      <xdr:spPr>
        <a:xfrm>
          <a:off x="304800" y="1008697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9.625" style="2" customWidth="1"/>
    <col min="2" max="24" width="3.625" style="2" customWidth="1"/>
    <col min="25" max="16384" width="10.625" style="2" customWidth="1"/>
  </cols>
  <sheetData>
    <row r="1" spans="1:24" ht="24.75" customHeight="1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1"/>
      <c r="L1" s="1"/>
      <c r="M1" s="1"/>
      <c r="N1" s="1"/>
      <c r="O1" s="1"/>
      <c r="P1" s="1"/>
      <c r="Q1" s="82"/>
      <c r="R1" s="82"/>
      <c r="S1" s="82"/>
      <c r="T1" s="82"/>
      <c r="U1" s="82"/>
      <c r="V1" s="82"/>
      <c r="W1" s="82"/>
      <c r="X1" s="82"/>
    </row>
    <row r="2" ht="24.75" customHeight="1"/>
    <row r="3" spans="1:24" ht="24.75" customHeight="1">
      <c r="A3" s="2">
        <v>1</v>
      </c>
      <c r="B3" s="80" t="s">
        <v>15</v>
      </c>
      <c r="C3" s="80"/>
      <c r="D3" s="80"/>
      <c r="E3" s="78" t="s">
        <v>72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24.75" customHeight="1">
      <c r="A4" s="2">
        <v>2</v>
      </c>
      <c r="B4" s="80" t="s">
        <v>16</v>
      </c>
      <c r="C4" s="80"/>
      <c r="D4" s="80"/>
      <c r="E4" s="78" t="s">
        <v>45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24.75" customHeight="1">
      <c r="A5" s="2">
        <v>3</v>
      </c>
      <c r="B5" s="80" t="s">
        <v>17</v>
      </c>
      <c r="C5" s="80"/>
      <c r="D5" s="80"/>
      <c r="E5" s="79">
        <v>41734</v>
      </c>
      <c r="F5" s="79"/>
      <c r="G5" s="79"/>
      <c r="H5" s="79"/>
      <c r="I5" s="79"/>
      <c r="J5" s="78" t="s">
        <v>55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2:24" ht="24.75" customHeight="1">
      <c r="B6" s="80"/>
      <c r="C6" s="80"/>
      <c r="D6" s="80"/>
      <c r="E6" s="79">
        <v>41735</v>
      </c>
      <c r="F6" s="79"/>
      <c r="G6" s="79"/>
      <c r="H6" s="79"/>
      <c r="I6" s="79"/>
      <c r="J6" s="78" t="s">
        <v>55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2:24" ht="24.75" customHeight="1">
      <c r="B7" s="77"/>
      <c r="C7" s="77"/>
      <c r="D7" s="77"/>
      <c r="E7" s="79">
        <v>41749</v>
      </c>
      <c r="F7" s="79"/>
      <c r="G7" s="79"/>
      <c r="H7" s="79"/>
      <c r="I7" s="79"/>
      <c r="J7" s="78" t="s">
        <v>55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2:24" ht="24.75" customHeight="1">
      <c r="B8" s="77"/>
      <c r="C8" s="77"/>
      <c r="D8" s="77"/>
      <c r="E8" s="79">
        <v>41756</v>
      </c>
      <c r="F8" s="79"/>
      <c r="G8" s="79"/>
      <c r="H8" s="79"/>
      <c r="I8" s="79"/>
      <c r="J8" s="78" t="s">
        <v>55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2:24" ht="24.75" customHeight="1">
      <c r="B9" s="83" t="s">
        <v>135</v>
      </c>
      <c r="C9" s="83"/>
      <c r="D9" s="83"/>
      <c r="E9" s="79">
        <v>41758</v>
      </c>
      <c r="F9" s="79"/>
      <c r="G9" s="79"/>
      <c r="H9" s="79"/>
      <c r="I9" s="79"/>
      <c r="J9" s="78" t="s">
        <v>55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ht="24.75" customHeight="1">
      <c r="A10" s="2">
        <v>4</v>
      </c>
      <c r="B10" s="80" t="s">
        <v>18</v>
      </c>
      <c r="C10" s="80"/>
      <c r="D10" s="80"/>
      <c r="E10" s="78" t="s">
        <v>66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2:24" ht="24.75" customHeight="1">
      <c r="B11" s="80"/>
      <c r="C11" s="80"/>
      <c r="D11" s="80"/>
      <c r="E11" s="78" t="s">
        <v>67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4" ht="24.75" customHeight="1">
      <c r="A12" s="2">
        <v>5</v>
      </c>
      <c r="B12" s="80" t="s">
        <v>46</v>
      </c>
      <c r="C12" s="80"/>
      <c r="D12" s="80"/>
      <c r="E12" s="78" t="s">
        <v>25</v>
      </c>
      <c r="F12" s="78"/>
      <c r="G12" s="78"/>
      <c r="H12" s="78"/>
      <c r="I12" s="78"/>
      <c r="J12" s="78" t="s">
        <v>19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</row>
    <row r="13" spans="2:24" ht="24.75" customHeight="1">
      <c r="B13" s="80"/>
      <c r="C13" s="80"/>
      <c r="D13" s="80"/>
      <c r="E13" s="78" t="s">
        <v>31</v>
      </c>
      <c r="F13" s="78"/>
      <c r="G13" s="78"/>
      <c r="H13" s="78"/>
      <c r="I13" s="78"/>
      <c r="J13" s="78" t="s">
        <v>20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</row>
    <row r="14" spans="2:24" ht="24.75" customHeight="1">
      <c r="B14" s="80"/>
      <c r="C14" s="80"/>
      <c r="D14" s="80"/>
      <c r="E14" s="78" t="s">
        <v>32</v>
      </c>
      <c r="F14" s="78"/>
      <c r="G14" s="78"/>
      <c r="H14" s="78"/>
      <c r="I14" s="78"/>
      <c r="J14" s="78" t="s">
        <v>21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spans="2:24" ht="24.75" customHeight="1">
      <c r="B15" s="80"/>
      <c r="C15" s="80"/>
      <c r="D15" s="80"/>
      <c r="E15" s="78" t="s">
        <v>33</v>
      </c>
      <c r="F15" s="78"/>
      <c r="G15" s="78"/>
      <c r="H15" s="78"/>
      <c r="I15" s="78"/>
      <c r="J15" s="78" t="s">
        <v>22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spans="2:24" ht="24.75" customHeight="1">
      <c r="B16" s="80"/>
      <c r="C16" s="80"/>
      <c r="D16" s="80"/>
      <c r="E16" s="78" t="s">
        <v>34</v>
      </c>
      <c r="F16" s="78"/>
      <c r="G16" s="78"/>
      <c r="H16" s="78"/>
      <c r="I16" s="78"/>
      <c r="J16" s="78" t="s">
        <v>24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</row>
    <row r="17" spans="2:24" ht="24.75" customHeight="1">
      <c r="B17" s="80"/>
      <c r="C17" s="80"/>
      <c r="D17" s="80"/>
      <c r="E17" s="78"/>
      <c r="F17" s="78"/>
      <c r="G17" s="78"/>
      <c r="H17" s="78"/>
      <c r="I17" s="78"/>
      <c r="J17" s="78" t="s">
        <v>23</v>
      </c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</row>
    <row r="18" spans="2:24" ht="24.75" customHeight="1">
      <c r="B18" s="80"/>
      <c r="C18" s="80"/>
      <c r="D18" s="80"/>
      <c r="E18" s="78" t="s">
        <v>35</v>
      </c>
      <c r="F18" s="78"/>
      <c r="G18" s="78"/>
      <c r="H18" s="78"/>
      <c r="I18" s="78"/>
      <c r="J18" s="78" t="s">
        <v>36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spans="1:24" ht="24.75" customHeight="1">
      <c r="A19" s="2">
        <v>6</v>
      </c>
      <c r="B19" s="80" t="s">
        <v>37</v>
      </c>
      <c r="C19" s="80"/>
      <c r="D19" s="80"/>
      <c r="E19" s="78" t="s">
        <v>73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2:24" ht="24.75" customHeight="1">
      <c r="B20" s="77"/>
      <c r="C20" s="77"/>
      <c r="D20" s="77"/>
      <c r="E20" s="78" t="s">
        <v>74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2:24" ht="24.75" customHeight="1">
      <c r="B21" s="77"/>
      <c r="C21" s="77"/>
      <c r="D21" s="77"/>
      <c r="E21" s="78" t="s">
        <v>40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2:24" ht="24.75" customHeight="1">
      <c r="B22" s="77"/>
      <c r="C22" s="77"/>
      <c r="D22" s="77"/>
      <c r="E22" s="78" t="s">
        <v>41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</row>
    <row r="23" spans="2:24" ht="24.75" customHeight="1">
      <c r="B23" s="77"/>
      <c r="C23" s="77"/>
      <c r="D23" s="77"/>
      <c r="E23" s="78" t="s">
        <v>42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</row>
    <row r="24" spans="2:24" ht="24.75" customHeight="1">
      <c r="B24" s="77"/>
      <c r="C24" s="77"/>
      <c r="D24" s="77"/>
      <c r="E24" s="78" t="s">
        <v>43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spans="1:24" ht="24.75" customHeight="1">
      <c r="A25" s="2">
        <v>7</v>
      </c>
      <c r="B25" s="80" t="s">
        <v>9</v>
      </c>
      <c r="C25" s="80"/>
      <c r="D25" s="80"/>
      <c r="E25" s="78" t="s">
        <v>65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2:24" ht="24.75" customHeight="1">
      <c r="B26" s="80"/>
      <c r="C26" s="80"/>
      <c r="D26" s="80"/>
      <c r="E26" s="78" t="s">
        <v>64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</row>
    <row r="27" spans="1:24" ht="24.75" customHeight="1">
      <c r="A27" s="2">
        <v>8</v>
      </c>
      <c r="B27" s="80" t="s">
        <v>38</v>
      </c>
      <c r="C27" s="80"/>
      <c r="D27" s="80"/>
      <c r="E27" s="78" t="s">
        <v>44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1:24" ht="24.75" customHeight="1">
      <c r="A28" s="2">
        <v>9</v>
      </c>
      <c r="B28" s="80" t="s">
        <v>39</v>
      </c>
      <c r="C28" s="80"/>
      <c r="D28" s="80"/>
      <c r="E28" s="78" t="s">
        <v>136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</row>
    <row r="29" spans="1:24" ht="24.75" customHeight="1">
      <c r="A29" s="2">
        <v>10</v>
      </c>
      <c r="B29" s="77" t="s">
        <v>149</v>
      </c>
      <c r="C29" s="77"/>
      <c r="D29" s="77"/>
      <c r="E29" s="81" t="s">
        <v>156</v>
      </c>
      <c r="F29" s="81"/>
      <c r="G29" s="2">
        <v>1</v>
      </c>
      <c r="H29" s="68"/>
      <c r="I29" s="81" t="s">
        <v>148</v>
      </c>
      <c r="J29" s="81"/>
      <c r="K29" s="2">
        <v>1</v>
      </c>
      <c r="L29" s="68"/>
      <c r="M29" s="81" t="s">
        <v>154</v>
      </c>
      <c r="N29" s="81"/>
      <c r="O29" s="2">
        <v>2</v>
      </c>
      <c r="P29" s="68"/>
      <c r="Q29" s="81" t="s">
        <v>146</v>
      </c>
      <c r="R29" s="81"/>
      <c r="S29" s="2">
        <v>2</v>
      </c>
      <c r="T29" s="68"/>
      <c r="U29" s="81" t="s">
        <v>152</v>
      </c>
      <c r="V29" s="81"/>
      <c r="W29" s="2">
        <v>1</v>
      </c>
      <c r="X29" s="69"/>
    </row>
    <row r="30" spans="2:24" ht="30" customHeight="1">
      <c r="B30" s="77"/>
      <c r="C30" s="77"/>
      <c r="D30" s="77"/>
      <c r="E30" s="81" t="s">
        <v>147</v>
      </c>
      <c r="F30" s="81"/>
      <c r="G30" s="2">
        <v>1</v>
      </c>
      <c r="H30" s="68"/>
      <c r="I30" s="81" t="s">
        <v>155</v>
      </c>
      <c r="J30" s="81"/>
      <c r="K30" s="2">
        <v>1</v>
      </c>
      <c r="L30" s="68"/>
      <c r="M30" s="81" t="s">
        <v>150</v>
      </c>
      <c r="N30" s="81"/>
      <c r="O30" s="2">
        <v>1</v>
      </c>
      <c r="P30" s="68"/>
      <c r="Q30" s="81" t="s">
        <v>151</v>
      </c>
      <c r="R30" s="81"/>
      <c r="S30" s="2">
        <v>1</v>
      </c>
      <c r="T30" s="68"/>
      <c r="U30" s="81" t="s">
        <v>153</v>
      </c>
      <c r="V30" s="81"/>
      <c r="W30" s="2">
        <v>3</v>
      </c>
      <c r="X30" s="69"/>
    </row>
    <row r="31" spans="2:24" ht="30" customHeight="1">
      <c r="B31" s="80"/>
      <c r="C31" s="80"/>
      <c r="D31" s="80"/>
      <c r="X31" s="69"/>
    </row>
    <row r="32" spans="3:24" ht="30" customHeight="1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O32" s="69"/>
      <c r="Q32" s="69"/>
      <c r="S32" s="69"/>
      <c r="T32" s="69"/>
      <c r="U32" s="69"/>
      <c r="V32" s="69"/>
      <c r="W32" s="69"/>
      <c r="X32" s="69"/>
    </row>
    <row r="33" spans="3:24" ht="30" customHeight="1">
      <c r="C33" s="69"/>
      <c r="D33" s="69"/>
      <c r="E33" s="69"/>
      <c r="F33" s="69"/>
      <c r="G33" s="69"/>
      <c r="I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3:24" ht="30" customHeight="1">
      <c r="C34" s="69"/>
      <c r="D34" s="69"/>
      <c r="E34" s="69"/>
      <c r="F34" s="69"/>
      <c r="G34" s="69"/>
      <c r="H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3:24" ht="30" customHeight="1">
      <c r="C35" s="69"/>
      <c r="D35" s="69"/>
      <c r="F35" s="69"/>
      <c r="G35" s="69"/>
      <c r="H35" s="69"/>
      <c r="I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3:24" ht="30" customHeight="1">
      <c r="C36" s="69"/>
      <c r="D36" s="69"/>
      <c r="F36" s="69"/>
      <c r="G36" s="69"/>
      <c r="H36" s="69"/>
      <c r="J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3:24" ht="30" customHeight="1">
      <c r="C37" s="69"/>
      <c r="D37" s="69"/>
      <c r="E37" s="69"/>
      <c r="F37" s="69"/>
      <c r="G37" s="69"/>
      <c r="H37" s="69"/>
      <c r="I37" s="69"/>
      <c r="J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3:24" ht="30" customHeight="1">
      <c r="C38" s="69"/>
      <c r="D38" s="69"/>
      <c r="E38" s="69"/>
      <c r="F38" s="69"/>
      <c r="G38" s="69"/>
      <c r="H38" s="69"/>
      <c r="I38" s="69"/>
      <c r="J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3:24" ht="30" customHeight="1">
      <c r="C39" s="69"/>
      <c r="D39" s="69"/>
      <c r="F39" s="69"/>
      <c r="G39" s="69"/>
      <c r="I39" s="69"/>
      <c r="J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3:24" ht="30" customHeight="1">
      <c r="C40" s="69"/>
      <c r="D40" s="69"/>
      <c r="E40" s="69"/>
      <c r="F40" s="69"/>
      <c r="G40" s="69"/>
      <c r="H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2:24" ht="30" customHeight="1">
      <c r="B41" s="77"/>
      <c r="C41" s="77"/>
      <c r="D41" s="77"/>
      <c r="E41" s="69"/>
      <c r="F41" s="69"/>
      <c r="G41" s="69"/>
      <c r="H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2:24" ht="30" customHeight="1">
      <c r="B42" s="77"/>
      <c r="C42" s="77"/>
      <c r="D42" s="7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2:24" ht="30" customHeight="1">
      <c r="B43" s="77"/>
      <c r="C43" s="77"/>
      <c r="D43" s="77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2:24" ht="30" customHeight="1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2:24" ht="30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2:24" ht="30" customHeight="1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</row>
    <row r="47" spans="2:24" ht="30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</row>
    <row r="48" spans="2:24" ht="30" customHeight="1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2:24" ht="30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2:24" ht="30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</row>
    <row r="51" spans="2:24" ht="30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</row>
    <row r="52" spans="2:24" ht="30" customHeight="1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</row>
    <row r="53" spans="2:24" ht="30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ht="30" customHeight="1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</sheetData>
  <sheetProtection/>
  <mergeCells count="104">
    <mergeCell ref="B29:D29"/>
    <mergeCell ref="B16:D16"/>
    <mergeCell ref="J14:X14"/>
    <mergeCell ref="E29:F29"/>
    <mergeCell ref="I29:J29"/>
    <mergeCell ref="M29:N29"/>
    <mergeCell ref="Q29:R29"/>
    <mergeCell ref="U29:V29"/>
    <mergeCell ref="B27:D27"/>
    <mergeCell ref="J18:X18"/>
    <mergeCell ref="A1:J1"/>
    <mergeCell ref="B13:D13"/>
    <mergeCell ref="B12:D12"/>
    <mergeCell ref="E15:I15"/>
    <mergeCell ref="J15:X15"/>
    <mergeCell ref="B5:D5"/>
    <mergeCell ref="B4:D4"/>
    <mergeCell ref="E13:I13"/>
    <mergeCell ref="J13:X13"/>
    <mergeCell ref="B14:D14"/>
    <mergeCell ref="E14:I14"/>
    <mergeCell ref="B19:D19"/>
    <mergeCell ref="B10:D10"/>
    <mergeCell ref="E11:X11"/>
    <mergeCell ref="E12:I12"/>
    <mergeCell ref="J12:X12"/>
    <mergeCell ref="B11:D11"/>
    <mergeCell ref="E16:I16"/>
    <mergeCell ref="J16:X16"/>
    <mergeCell ref="Q1:X1"/>
    <mergeCell ref="B6:D6"/>
    <mergeCell ref="B15:D15"/>
    <mergeCell ref="B3:D3"/>
    <mergeCell ref="E3:X3"/>
    <mergeCell ref="E10:X10"/>
    <mergeCell ref="J9:X9"/>
    <mergeCell ref="B9:D9"/>
    <mergeCell ref="E9:I9"/>
    <mergeCell ref="E4:X4"/>
    <mergeCell ref="B31:D31"/>
    <mergeCell ref="E17:I17"/>
    <mergeCell ref="E28:X28"/>
    <mergeCell ref="E25:X25"/>
    <mergeCell ref="E27:X27"/>
    <mergeCell ref="E26:X26"/>
    <mergeCell ref="B17:D17"/>
    <mergeCell ref="B26:D26"/>
    <mergeCell ref="E21:X21"/>
    <mergeCell ref="E18:I18"/>
    <mergeCell ref="J17:X17"/>
    <mergeCell ref="E20:X20"/>
    <mergeCell ref="B30:D30"/>
    <mergeCell ref="B18:D18"/>
    <mergeCell ref="U30:V30"/>
    <mergeCell ref="Q30:R30"/>
    <mergeCell ref="M30:N30"/>
    <mergeCell ref="I30:J30"/>
    <mergeCell ref="E30:F30"/>
    <mergeCell ref="B25:D25"/>
    <mergeCell ref="B7:D7"/>
    <mergeCell ref="E8:I8"/>
    <mergeCell ref="J8:X8"/>
    <mergeCell ref="B8:D8"/>
    <mergeCell ref="B49:D49"/>
    <mergeCell ref="E49:X49"/>
    <mergeCell ref="B42:D42"/>
    <mergeCell ref="B43:D43"/>
    <mergeCell ref="B44:D44"/>
    <mergeCell ref="B28:D28"/>
    <mergeCell ref="J7:X7"/>
    <mergeCell ref="E48:X48"/>
    <mergeCell ref="B54:D54"/>
    <mergeCell ref="E54:X54"/>
    <mergeCell ref="B51:D51"/>
    <mergeCell ref="E51:X51"/>
    <mergeCell ref="B52:D52"/>
    <mergeCell ref="E52:X52"/>
    <mergeCell ref="B53:D53"/>
    <mergeCell ref="E53:X53"/>
    <mergeCell ref="B50:D50"/>
    <mergeCell ref="E50:X50"/>
    <mergeCell ref="B47:D47"/>
    <mergeCell ref="E47:X47"/>
    <mergeCell ref="B48:D48"/>
    <mergeCell ref="E5:I5"/>
    <mergeCell ref="E6:I6"/>
    <mergeCell ref="J5:X5"/>
    <mergeCell ref="J6:X6"/>
    <mergeCell ref="E7:I7"/>
    <mergeCell ref="B41:D41"/>
    <mergeCell ref="B45:D45"/>
    <mergeCell ref="E45:X45"/>
    <mergeCell ref="B46:D46"/>
    <mergeCell ref="E46:X46"/>
    <mergeCell ref="E44:X44"/>
    <mergeCell ref="B24:D24"/>
    <mergeCell ref="E19:X19"/>
    <mergeCell ref="E22:X22"/>
    <mergeCell ref="E23:X23"/>
    <mergeCell ref="E24:X24"/>
    <mergeCell ref="B21:D21"/>
    <mergeCell ref="B22:D22"/>
    <mergeCell ref="B23:D23"/>
    <mergeCell ref="B20:D20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8">
      <selection activeCell="K32" sqref="K32"/>
    </sheetView>
  </sheetViews>
  <sheetFormatPr defaultColWidth="10.625" defaultRowHeight="30" customHeight="1"/>
  <cols>
    <col min="1" max="1" width="6.625" style="10" customWidth="1"/>
    <col min="2" max="30" width="3.00390625" style="10" customWidth="1"/>
    <col min="31" max="39" width="3.625" style="10" customWidth="1"/>
    <col min="40" max="16384" width="10.625" style="10" customWidth="1"/>
  </cols>
  <sheetData>
    <row r="1" spans="1:30" ht="30" customHeight="1">
      <c r="A1" s="106" t="s">
        <v>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18" customHeight="1">
      <c r="A2" s="70"/>
      <c r="B2" s="74"/>
      <c r="C2" s="75"/>
      <c r="D2" s="75"/>
      <c r="E2" s="75"/>
      <c r="F2" s="75"/>
      <c r="G2" s="75"/>
      <c r="H2" s="70"/>
      <c r="I2" s="70"/>
      <c r="J2" s="70"/>
      <c r="K2" s="70"/>
      <c r="L2" s="70"/>
      <c r="M2" s="70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ht="18" customHeight="1">
      <c r="A3" s="113" t="s">
        <v>163</v>
      </c>
      <c r="B3" s="113"/>
      <c r="C3" s="113"/>
      <c r="D3" s="113"/>
      <c r="E3" s="73"/>
      <c r="F3" s="73"/>
      <c r="G3" s="73"/>
      <c r="H3" s="70"/>
      <c r="I3" s="70"/>
      <c r="J3" s="70"/>
      <c r="K3" s="70"/>
      <c r="L3" s="70"/>
      <c r="M3" s="70"/>
      <c r="N3" s="7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2" ht="19.5" customHeight="1">
      <c r="A4" s="11" t="s">
        <v>56</v>
      </c>
      <c r="B4" s="97" t="str">
        <f>A5</f>
        <v>藤崎</v>
      </c>
      <c r="C4" s="98"/>
      <c r="D4" s="99"/>
      <c r="E4" s="87" t="str">
        <f>A6</f>
        <v>鷺沼</v>
      </c>
      <c r="F4" s="88"/>
      <c r="G4" s="89"/>
      <c r="H4" s="87" t="str">
        <f>A7</f>
        <v>谷津C</v>
      </c>
      <c r="I4" s="88"/>
      <c r="J4" s="89"/>
      <c r="K4" s="87" t="str">
        <f>A8</f>
        <v>実籾</v>
      </c>
      <c r="L4" s="88"/>
      <c r="M4" s="89"/>
      <c r="N4" s="91" t="str">
        <f>A9</f>
        <v>向山</v>
      </c>
      <c r="O4" s="92"/>
      <c r="P4" s="93"/>
      <c r="Q4" s="91" t="str">
        <f>A10</f>
        <v>大久保A</v>
      </c>
      <c r="R4" s="92"/>
      <c r="S4" s="93"/>
      <c r="T4" s="91" t="str">
        <f>A11</f>
        <v>大久保東B</v>
      </c>
      <c r="U4" s="92"/>
      <c r="V4" s="93"/>
      <c r="W4" s="12" t="s">
        <v>2</v>
      </c>
      <c r="X4" s="12" t="s">
        <v>0</v>
      </c>
      <c r="Y4" s="12" t="s">
        <v>1</v>
      </c>
      <c r="Z4" s="12" t="s">
        <v>7</v>
      </c>
      <c r="AA4" s="12" t="s">
        <v>5</v>
      </c>
      <c r="AB4" s="12" t="s">
        <v>3</v>
      </c>
      <c r="AC4" s="12" t="s">
        <v>4</v>
      </c>
      <c r="AD4" s="12" t="s">
        <v>6</v>
      </c>
      <c r="AF4" s="13"/>
    </row>
    <row r="5" spans="1:32" ht="19.5" customHeight="1">
      <c r="A5" s="42" t="s">
        <v>137</v>
      </c>
      <c r="B5" s="14"/>
      <c r="C5" s="15"/>
      <c r="D5" s="41"/>
      <c r="E5" s="29">
        <v>1</v>
      </c>
      <c r="F5" s="29" t="s">
        <v>172</v>
      </c>
      <c r="G5" s="29">
        <v>2</v>
      </c>
      <c r="H5" s="28"/>
      <c r="I5" s="29" t="s">
        <v>90</v>
      </c>
      <c r="J5" s="30"/>
      <c r="K5" s="29">
        <v>14</v>
      </c>
      <c r="L5" s="29" t="s">
        <v>173</v>
      </c>
      <c r="M5" s="29">
        <v>0</v>
      </c>
      <c r="N5" s="31">
        <v>3</v>
      </c>
      <c r="O5" s="24" t="s">
        <v>174</v>
      </c>
      <c r="P5" s="32">
        <v>0</v>
      </c>
      <c r="Q5" s="31"/>
      <c r="R5" s="24" t="s">
        <v>88</v>
      </c>
      <c r="S5" s="32"/>
      <c r="T5" s="31"/>
      <c r="U5" s="24" t="s">
        <v>87</v>
      </c>
      <c r="V5" s="32"/>
      <c r="W5" s="40">
        <f>X5*3+Y5*1</f>
        <v>6</v>
      </c>
      <c r="X5" s="40">
        <f>COUNTIF(B5:V5,"○")</f>
        <v>2</v>
      </c>
      <c r="Y5" s="40">
        <f>COUNTIF(B5:V5,"△")</f>
        <v>0</v>
      </c>
      <c r="Z5" s="40">
        <f>COUNTIF(B5:V5,"×")</f>
        <v>1</v>
      </c>
      <c r="AA5" s="40">
        <f>AB5-AC5</f>
        <v>16</v>
      </c>
      <c r="AB5" s="40">
        <f>E5+H5+K5+N5+Q5+T5</f>
        <v>18</v>
      </c>
      <c r="AC5" s="40">
        <f>G5+J5+M5+P5+S5+V5</f>
        <v>2</v>
      </c>
      <c r="AD5" s="40"/>
      <c r="AF5" s="13"/>
    </row>
    <row r="6" spans="1:32" ht="19.5" customHeight="1">
      <c r="A6" s="42" t="s">
        <v>157</v>
      </c>
      <c r="B6" s="28">
        <v>2</v>
      </c>
      <c r="C6" s="29" t="s">
        <v>173</v>
      </c>
      <c r="D6" s="30">
        <v>1</v>
      </c>
      <c r="E6" s="15"/>
      <c r="F6" s="15"/>
      <c r="G6" s="15"/>
      <c r="H6" s="28">
        <v>4</v>
      </c>
      <c r="I6" s="29" t="s">
        <v>173</v>
      </c>
      <c r="J6" s="30">
        <v>1</v>
      </c>
      <c r="K6" s="29">
        <v>7</v>
      </c>
      <c r="L6" s="29" t="s">
        <v>173</v>
      </c>
      <c r="M6" s="29">
        <v>0</v>
      </c>
      <c r="N6" s="31">
        <v>1</v>
      </c>
      <c r="O6" s="24" t="s">
        <v>175</v>
      </c>
      <c r="P6" s="32">
        <v>1</v>
      </c>
      <c r="Q6" s="31">
        <v>0</v>
      </c>
      <c r="R6" s="24" t="s">
        <v>172</v>
      </c>
      <c r="S6" s="32">
        <v>1</v>
      </c>
      <c r="T6" s="31">
        <v>3</v>
      </c>
      <c r="U6" s="24" t="s">
        <v>173</v>
      </c>
      <c r="V6" s="32">
        <v>0</v>
      </c>
      <c r="W6" s="40">
        <f aca="true" t="shared" si="0" ref="W6:W11">X6*3+Y6*1</f>
        <v>13</v>
      </c>
      <c r="X6" s="40">
        <f aca="true" t="shared" si="1" ref="X6:X11">COUNTIF(B6:V6,"○")</f>
        <v>4</v>
      </c>
      <c r="Y6" s="40">
        <f aca="true" t="shared" si="2" ref="Y6:Y11">COUNTIF(B6:V6,"△")</f>
        <v>1</v>
      </c>
      <c r="Z6" s="40">
        <f aca="true" t="shared" si="3" ref="Z6:Z11">COUNTIF(B6:V6,"×")</f>
        <v>1</v>
      </c>
      <c r="AA6" s="40">
        <f aca="true" t="shared" si="4" ref="AA6:AA11">AB6-AC6</f>
        <v>12</v>
      </c>
      <c r="AB6" s="40">
        <f aca="true" t="shared" si="5" ref="AB6:AB11">E6+H6+K6+N6+Q6+T6</f>
        <v>15</v>
      </c>
      <c r="AC6" s="40">
        <f aca="true" t="shared" si="6" ref="AC6:AC11">G6+J6+M6+P6+S6+V6</f>
        <v>3</v>
      </c>
      <c r="AD6" s="40"/>
      <c r="AF6" s="13"/>
    </row>
    <row r="7" spans="1:32" ht="19.5" customHeight="1">
      <c r="A7" s="42" t="s">
        <v>158</v>
      </c>
      <c r="B7" s="28"/>
      <c r="C7" s="29"/>
      <c r="D7" s="29"/>
      <c r="E7" s="28">
        <v>1</v>
      </c>
      <c r="F7" s="29" t="s">
        <v>176</v>
      </c>
      <c r="G7" s="30">
        <v>4</v>
      </c>
      <c r="H7" s="15"/>
      <c r="I7" s="15"/>
      <c r="J7" s="41"/>
      <c r="K7" s="29">
        <v>8</v>
      </c>
      <c r="L7" s="29" t="s">
        <v>173</v>
      </c>
      <c r="M7" s="29">
        <v>0</v>
      </c>
      <c r="N7" s="31"/>
      <c r="O7" s="24" t="s">
        <v>86</v>
      </c>
      <c r="P7" s="32"/>
      <c r="Q7" s="31">
        <v>0</v>
      </c>
      <c r="R7" s="24" t="s">
        <v>198</v>
      </c>
      <c r="S7" s="32">
        <v>2</v>
      </c>
      <c r="T7" s="31">
        <v>0</v>
      </c>
      <c r="U7" s="24" t="s">
        <v>199</v>
      </c>
      <c r="V7" s="32">
        <v>1</v>
      </c>
      <c r="W7" s="40">
        <f t="shared" si="0"/>
        <v>3</v>
      </c>
      <c r="X7" s="40">
        <f t="shared" si="1"/>
        <v>1</v>
      </c>
      <c r="Y7" s="40">
        <f t="shared" si="2"/>
        <v>0</v>
      </c>
      <c r="Z7" s="40">
        <f t="shared" si="3"/>
        <v>3</v>
      </c>
      <c r="AA7" s="40">
        <f t="shared" si="4"/>
        <v>2</v>
      </c>
      <c r="AB7" s="40">
        <f t="shared" si="5"/>
        <v>9</v>
      </c>
      <c r="AC7" s="40">
        <f t="shared" si="6"/>
        <v>7</v>
      </c>
      <c r="AD7" s="40"/>
      <c r="AF7" s="13"/>
    </row>
    <row r="8" spans="1:32" ht="19.5" customHeight="1">
      <c r="A8" s="42" t="s">
        <v>139</v>
      </c>
      <c r="B8" s="27">
        <v>1</v>
      </c>
      <c r="C8" s="27" t="s">
        <v>176</v>
      </c>
      <c r="D8" s="27">
        <v>14</v>
      </c>
      <c r="E8" s="25">
        <v>0</v>
      </c>
      <c r="F8" s="27" t="s">
        <v>200</v>
      </c>
      <c r="G8" s="26">
        <v>7</v>
      </c>
      <c r="H8" s="27">
        <v>0</v>
      </c>
      <c r="I8" s="27" t="s">
        <v>176</v>
      </c>
      <c r="J8" s="26">
        <v>8</v>
      </c>
      <c r="K8" s="15"/>
      <c r="L8" s="15"/>
      <c r="M8" s="15"/>
      <c r="N8" s="16" t="s">
        <v>170</v>
      </c>
      <c r="O8" s="17" t="s">
        <v>176</v>
      </c>
      <c r="P8" s="18" t="s">
        <v>126</v>
      </c>
      <c r="Q8" s="16" t="s">
        <v>195</v>
      </c>
      <c r="R8" s="17" t="s">
        <v>172</v>
      </c>
      <c r="S8" s="18" t="s">
        <v>123</v>
      </c>
      <c r="T8" s="16" t="s">
        <v>126</v>
      </c>
      <c r="U8" s="17" t="s">
        <v>199</v>
      </c>
      <c r="V8" s="18" t="s">
        <v>123</v>
      </c>
      <c r="W8" s="40">
        <f t="shared" si="0"/>
        <v>0</v>
      </c>
      <c r="X8" s="40">
        <f t="shared" si="1"/>
        <v>0</v>
      </c>
      <c r="Y8" s="40">
        <f t="shared" si="2"/>
        <v>0</v>
      </c>
      <c r="Z8" s="40">
        <f t="shared" si="3"/>
        <v>6</v>
      </c>
      <c r="AA8" s="40">
        <f t="shared" si="4"/>
        <v>-18</v>
      </c>
      <c r="AB8" s="40">
        <f t="shared" si="5"/>
        <v>2</v>
      </c>
      <c r="AC8" s="40">
        <f t="shared" si="6"/>
        <v>20</v>
      </c>
      <c r="AD8" s="40"/>
      <c r="AF8" s="13"/>
    </row>
    <row r="9" spans="1:35" ht="19.5" customHeight="1">
      <c r="A9" s="42" t="s">
        <v>142</v>
      </c>
      <c r="B9" s="43" t="s">
        <v>170</v>
      </c>
      <c r="C9" s="35" t="s">
        <v>177</v>
      </c>
      <c r="D9" s="35" t="s">
        <v>127</v>
      </c>
      <c r="E9" s="34" t="s">
        <v>171</v>
      </c>
      <c r="F9" s="35" t="s">
        <v>175</v>
      </c>
      <c r="G9" s="36" t="s">
        <v>126</v>
      </c>
      <c r="H9" s="35"/>
      <c r="I9" s="35"/>
      <c r="J9" s="36"/>
      <c r="K9" s="35" t="s">
        <v>126</v>
      </c>
      <c r="L9" s="35" t="s">
        <v>173</v>
      </c>
      <c r="M9" s="35" t="s">
        <v>170</v>
      </c>
      <c r="N9" s="44"/>
      <c r="O9" s="37"/>
      <c r="P9" s="38"/>
      <c r="Q9" s="34"/>
      <c r="R9" s="35" t="s">
        <v>91</v>
      </c>
      <c r="S9" s="36"/>
      <c r="T9" s="34"/>
      <c r="U9" s="35" t="s">
        <v>89</v>
      </c>
      <c r="V9" s="36"/>
      <c r="W9" s="40">
        <f t="shared" si="0"/>
        <v>4</v>
      </c>
      <c r="X9" s="40">
        <f t="shared" si="1"/>
        <v>1</v>
      </c>
      <c r="Y9" s="40">
        <f t="shared" si="2"/>
        <v>1</v>
      </c>
      <c r="Z9" s="40">
        <f t="shared" si="3"/>
        <v>1</v>
      </c>
      <c r="AA9" s="40">
        <f t="shared" si="4"/>
        <v>1</v>
      </c>
      <c r="AB9" s="40">
        <f t="shared" si="5"/>
        <v>2</v>
      </c>
      <c r="AC9" s="40">
        <f t="shared" si="6"/>
        <v>1</v>
      </c>
      <c r="AD9" s="40"/>
      <c r="AF9" s="13"/>
      <c r="AI9" s="13"/>
    </row>
    <row r="10" spans="1:32" ht="19.5" customHeight="1">
      <c r="A10" s="52" t="s">
        <v>141</v>
      </c>
      <c r="B10" s="43"/>
      <c r="C10" s="35"/>
      <c r="D10" s="35"/>
      <c r="E10" s="34" t="s">
        <v>126</v>
      </c>
      <c r="F10" s="35" t="s">
        <v>173</v>
      </c>
      <c r="G10" s="36" t="s">
        <v>170</v>
      </c>
      <c r="H10" s="35" t="s">
        <v>123</v>
      </c>
      <c r="I10" s="35" t="s">
        <v>173</v>
      </c>
      <c r="J10" s="36" t="s">
        <v>170</v>
      </c>
      <c r="K10" s="35" t="s">
        <v>123</v>
      </c>
      <c r="L10" s="35" t="s">
        <v>173</v>
      </c>
      <c r="M10" s="35" t="s">
        <v>126</v>
      </c>
      <c r="N10" s="34"/>
      <c r="O10" s="35"/>
      <c r="P10" s="35"/>
      <c r="Q10" s="44"/>
      <c r="R10" s="37"/>
      <c r="S10" s="38"/>
      <c r="T10" s="35"/>
      <c r="U10" s="35" t="s">
        <v>85</v>
      </c>
      <c r="V10" s="36"/>
      <c r="W10" s="40">
        <f t="shared" si="0"/>
        <v>9</v>
      </c>
      <c r="X10" s="40">
        <f t="shared" si="1"/>
        <v>3</v>
      </c>
      <c r="Y10" s="40">
        <f t="shared" si="2"/>
        <v>0</v>
      </c>
      <c r="Z10" s="40">
        <f t="shared" si="3"/>
        <v>0</v>
      </c>
      <c r="AA10" s="40">
        <f t="shared" si="4"/>
        <v>4</v>
      </c>
      <c r="AB10" s="40">
        <f t="shared" si="5"/>
        <v>5</v>
      </c>
      <c r="AC10" s="40">
        <f t="shared" si="6"/>
        <v>1</v>
      </c>
      <c r="AD10" s="40"/>
      <c r="AF10" s="13"/>
    </row>
    <row r="11" spans="1:32" ht="19.5" customHeight="1">
      <c r="A11" s="48" t="s">
        <v>145</v>
      </c>
      <c r="B11" s="53"/>
      <c r="C11" s="49"/>
      <c r="D11" s="49"/>
      <c r="E11" s="54" t="s">
        <v>170</v>
      </c>
      <c r="F11" s="49" t="s">
        <v>172</v>
      </c>
      <c r="G11" s="51" t="s">
        <v>196</v>
      </c>
      <c r="H11" s="49" t="s">
        <v>126</v>
      </c>
      <c r="I11" s="49" t="s">
        <v>173</v>
      </c>
      <c r="J11" s="51" t="s">
        <v>170</v>
      </c>
      <c r="K11" s="49" t="s">
        <v>123</v>
      </c>
      <c r="L11" s="49" t="s">
        <v>173</v>
      </c>
      <c r="M11" s="49" t="s">
        <v>197</v>
      </c>
      <c r="N11" s="54"/>
      <c r="O11" s="49"/>
      <c r="P11" s="49"/>
      <c r="Q11" s="54"/>
      <c r="R11" s="49"/>
      <c r="S11" s="51"/>
      <c r="T11" s="50"/>
      <c r="U11" s="50"/>
      <c r="V11" s="55"/>
      <c r="W11" s="12">
        <f t="shared" si="0"/>
        <v>6</v>
      </c>
      <c r="X11" s="12">
        <f t="shared" si="1"/>
        <v>2</v>
      </c>
      <c r="Y11" s="12">
        <f t="shared" si="2"/>
        <v>0</v>
      </c>
      <c r="Z11" s="12">
        <f t="shared" si="3"/>
        <v>1</v>
      </c>
      <c r="AA11" s="12">
        <f t="shared" si="4"/>
        <v>-1</v>
      </c>
      <c r="AB11" s="12">
        <f t="shared" si="5"/>
        <v>3</v>
      </c>
      <c r="AC11" s="12">
        <f t="shared" si="6"/>
        <v>4</v>
      </c>
      <c r="AD11" s="12"/>
      <c r="AF11" s="13"/>
    </row>
    <row r="12" ht="19.5" customHeight="1"/>
    <row r="13" spans="1:32" ht="19.5" customHeight="1">
      <c r="A13" s="86" t="s">
        <v>56</v>
      </c>
      <c r="B13" s="86"/>
      <c r="C13" s="95" t="s">
        <v>62</v>
      </c>
      <c r="D13" s="95"/>
      <c r="E13" s="95"/>
      <c r="F13" s="96">
        <v>41734</v>
      </c>
      <c r="G13" s="96"/>
      <c r="H13" s="96"/>
      <c r="I13" s="96"/>
      <c r="J13" s="96"/>
      <c r="K13" s="114" t="s">
        <v>164</v>
      </c>
      <c r="L13" s="114"/>
      <c r="M13" s="114"/>
      <c r="N13" s="114"/>
      <c r="O13" s="114"/>
      <c r="P13" s="115"/>
      <c r="Q13" s="115"/>
      <c r="R13" s="115"/>
      <c r="S13" s="115"/>
      <c r="T13" s="115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9.5" customHeight="1">
      <c r="A14" s="85" t="s">
        <v>12</v>
      </c>
      <c r="B14" s="85"/>
      <c r="C14" s="85" t="s">
        <v>11</v>
      </c>
      <c r="D14" s="85"/>
      <c r="E14" s="85"/>
      <c r="F14" s="85" t="s">
        <v>61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 t="s">
        <v>9</v>
      </c>
      <c r="V14" s="85"/>
      <c r="W14" s="85"/>
      <c r="X14" s="85"/>
      <c r="Y14" s="85"/>
      <c r="Z14" s="85"/>
      <c r="AA14" s="85"/>
      <c r="AB14" s="85"/>
      <c r="AC14" s="85"/>
      <c r="AD14" s="85"/>
      <c r="AF14" s="45"/>
    </row>
    <row r="15" spans="1:32" ht="19.5" customHeight="1">
      <c r="A15" s="85" t="s">
        <v>50</v>
      </c>
      <c r="B15" s="85"/>
      <c r="C15" s="94">
        <v>0.375</v>
      </c>
      <c r="D15" s="94"/>
      <c r="E15" s="94"/>
      <c r="F15" s="90" t="str">
        <f>A8</f>
        <v>実籾</v>
      </c>
      <c r="G15" s="90"/>
      <c r="H15" s="90"/>
      <c r="I15" s="90"/>
      <c r="J15" s="90"/>
      <c r="K15" s="103" t="s">
        <v>178</v>
      </c>
      <c r="L15" s="104"/>
      <c r="M15" s="104"/>
      <c r="N15" s="104"/>
      <c r="O15" s="105"/>
      <c r="P15" s="90" t="str">
        <f>A9</f>
        <v>向山</v>
      </c>
      <c r="Q15" s="90"/>
      <c r="R15" s="90"/>
      <c r="S15" s="90"/>
      <c r="T15" s="90"/>
      <c r="U15" s="107" t="str">
        <f>F16</f>
        <v>藤崎</v>
      </c>
      <c r="V15" s="108"/>
      <c r="W15" s="108"/>
      <c r="X15" s="108"/>
      <c r="Y15" s="109"/>
      <c r="Z15" s="107" t="str">
        <f>P16</f>
        <v>鷺沼</v>
      </c>
      <c r="AA15" s="108"/>
      <c r="AB15" s="108"/>
      <c r="AC15" s="108"/>
      <c r="AD15" s="109"/>
      <c r="AF15" s="45"/>
    </row>
    <row r="16" spans="1:32" ht="19.5" customHeight="1">
      <c r="A16" s="85" t="s">
        <v>51</v>
      </c>
      <c r="B16" s="85"/>
      <c r="C16" s="94">
        <v>0.3958333333333333</v>
      </c>
      <c r="D16" s="94"/>
      <c r="E16" s="94"/>
      <c r="F16" s="90" t="str">
        <f>A5</f>
        <v>藤崎</v>
      </c>
      <c r="G16" s="90"/>
      <c r="H16" s="90"/>
      <c r="I16" s="90"/>
      <c r="J16" s="90"/>
      <c r="K16" s="103" t="s">
        <v>179</v>
      </c>
      <c r="L16" s="104"/>
      <c r="M16" s="104"/>
      <c r="N16" s="104"/>
      <c r="O16" s="105"/>
      <c r="P16" s="90" t="str">
        <f>A6</f>
        <v>鷺沼</v>
      </c>
      <c r="Q16" s="90"/>
      <c r="R16" s="90"/>
      <c r="S16" s="90"/>
      <c r="T16" s="90"/>
      <c r="U16" s="90" t="str">
        <f aca="true" t="shared" si="7" ref="U16:U21">F15</f>
        <v>実籾</v>
      </c>
      <c r="V16" s="90"/>
      <c r="W16" s="90"/>
      <c r="X16" s="90"/>
      <c r="Y16" s="90"/>
      <c r="Z16" s="90" t="str">
        <f aca="true" t="shared" si="8" ref="Z16:Z21">P15</f>
        <v>向山</v>
      </c>
      <c r="AA16" s="90"/>
      <c r="AB16" s="90"/>
      <c r="AC16" s="90"/>
      <c r="AD16" s="90"/>
      <c r="AF16" s="45"/>
    </row>
    <row r="17" spans="1:32" ht="19.5" customHeight="1">
      <c r="A17" s="85" t="s">
        <v>52</v>
      </c>
      <c r="B17" s="85"/>
      <c r="C17" s="94">
        <v>0.416666666666667</v>
      </c>
      <c r="D17" s="94"/>
      <c r="E17" s="94"/>
      <c r="F17" s="90" t="str">
        <f>A7</f>
        <v>谷津C</v>
      </c>
      <c r="G17" s="90"/>
      <c r="H17" s="90"/>
      <c r="I17" s="90"/>
      <c r="J17" s="90"/>
      <c r="K17" s="103" t="s">
        <v>180</v>
      </c>
      <c r="L17" s="104"/>
      <c r="M17" s="104"/>
      <c r="N17" s="104"/>
      <c r="O17" s="105"/>
      <c r="P17" s="90" t="str">
        <f>A8</f>
        <v>実籾</v>
      </c>
      <c r="Q17" s="90"/>
      <c r="R17" s="90"/>
      <c r="S17" s="90"/>
      <c r="T17" s="90"/>
      <c r="U17" s="90" t="str">
        <f t="shared" si="7"/>
        <v>藤崎</v>
      </c>
      <c r="V17" s="90"/>
      <c r="W17" s="90"/>
      <c r="X17" s="90"/>
      <c r="Y17" s="90"/>
      <c r="Z17" s="90" t="str">
        <f t="shared" si="8"/>
        <v>鷺沼</v>
      </c>
      <c r="AA17" s="90"/>
      <c r="AB17" s="90"/>
      <c r="AC17" s="90"/>
      <c r="AD17" s="90"/>
      <c r="AF17" s="45"/>
    </row>
    <row r="18" spans="1:32" ht="19.5" customHeight="1">
      <c r="A18" s="85" t="s">
        <v>53</v>
      </c>
      <c r="B18" s="85"/>
      <c r="C18" s="94">
        <v>0.4375</v>
      </c>
      <c r="D18" s="94"/>
      <c r="E18" s="94"/>
      <c r="F18" s="90" t="str">
        <f>A5</f>
        <v>藤崎</v>
      </c>
      <c r="G18" s="90"/>
      <c r="H18" s="90"/>
      <c r="I18" s="90"/>
      <c r="J18" s="90"/>
      <c r="K18" s="103" t="s">
        <v>181</v>
      </c>
      <c r="L18" s="104"/>
      <c r="M18" s="104"/>
      <c r="N18" s="104"/>
      <c r="O18" s="105"/>
      <c r="P18" s="90" t="str">
        <f>A9</f>
        <v>向山</v>
      </c>
      <c r="Q18" s="90"/>
      <c r="R18" s="90"/>
      <c r="S18" s="90"/>
      <c r="T18" s="90"/>
      <c r="U18" s="90" t="str">
        <f t="shared" si="7"/>
        <v>谷津C</v>
      </c>
      <c r="V18" s="90"/>
      <c r="W18" s="90"/>
      <c r="X18" s="90"/>
      <c r="Y18" s="90"/>
      <c r="Z18" s="90" t="str">
        <f t="shared" si="8"/>
        <v>実籾</v>
      </c>
      <c r="AA18" s="90"/>
      <c r="AB18" s="90"/>
      <c r="AC18" s="90"/>
      <c r="AD18" s="90"/>
      <c r="AF18" s="45"/>
    </row>
    <row r="19" spans="1:32" ht="19.5" customHeight="1">
      <c r="A19" s="85" t="s">
        <v>54</v>
      </c>
      <c r="B19" s="85"/>
      <c r="C19" s="94">
        <v>0.458333333333333</v>
      </c>
      <c r="D19" s="94"/>
      <c r="E19" s="94"/>
      <c r="F19" s="90" t="str">
        <f>A6</f>
        <v>鷺沼</v>
      </c>
      <c r="G19" s="90"/>
      <c r="H19" s="90"/>
      <c r="I19" s="90"/>
      <c r="J19" s="90"/>
      <c r="K19" s="103" t="s">
        <v>182</v>
      </c>
      <c r="L19" s="104"/>
      <c r="M19" s="104"/>
      <c r="N19" s="104"/>
      <c r="O19" s="105"/>
      <c r="P19" s="90" t="str">
        <f>A7</f>
        <v>谷津C</v>
      </c>
      <c r="Q19" s="90"/>
      <c r="R19" s="90"/>
      <c r="S19" s="90"/>
      <c r="T19" s="90"/>
      <c r="U19" s="90" t="str">
        <f t="shared" si="7"/>
        <v>藤崎</v>
      </c>
      <c r="V19" s="90"/>
      <c r="W19" s="90"/>
      <c r="X19" s="90"/>
      <c r="Y19" s="90"/>
      <c r="Z19" s="90" t="str">
        <f t="shared" si="8"/>
        <v>向山</v>
      </c>
      <c r="AA19" s="90"/>
      <c r="AB19" s="90"/>
      <c r="AC19" s="90"/>
      <c r="AD19" s="90"/>
      <c r="AF19" s="45"/>
    </row>
    <row r="20" spans="1:32" ht="19.5" customHeight="1">
      <c r="A20" s="85" t="s">
        <v>27</v>
      </c>
      <c r="B20" s="85"/>
      <c r="C20" s="94">
        <v>0.479166666666666</v>
      </c>
      <c r="D20" s="94"/>
      <c r="E20" s="94"/>
      <c r="F20" s="90" t="str">
        <f>A5</f>
        <v>藤崎</v>
      </c>
      <c r="G20" s="90"/>
      <c r="H20" s="90"/>
      <c r="I20" s="90"/>
      <c r="J20" s="90"/>
      <c r="K20" s="103" t="s">
        <v>183</v>
      </c>
      <c r="L20" s="104"/>
      <c r="M20" s="104"/>
      <c r="N20" s="104"/>
      <c r="O20" s="105"/>
      <c r="P20" s="90" t="str">
        <f>A8</f>
        <v>実籾</v>
      </c>
      <c r="Q20" s="90"/>
      <c r="R20" s="90"/>
      <c r="S20" s="90"/>
      <c r="T20" s="90"/>
      <c r="U20" s="90" t="str">
        <f t="shared" si="7"/>
        <v>鷺沼</v>
      </c>
      <c r="V20" s="90"/>
      <c r="W20" s="90"/>
      <c r="X20" s="90"/>
      <c r="Y20" s="90"/>
      <c r="Z20" s="90" t="str">
        <f t="shared" si="8"/>
        <v>谷津C</v>
      </c>
      <c r="AA20" s="90"/>
      <c r="AB20" s="90"/>
      <c r="AC20" s="90"/>
      <c r="AD20" s="90"/>
      <c r="AF20" s="45"/>
    </row>
    <row r="21" spans="1:30" ht="19.5" customHeight="1">
      <c r="A21" s="85" t="s">
        <v>60</v>
      </c>
      <c r="B21" s="85"/>
      <c r="C21" s="94">
        <v>0.499999999999999</v>
      </c>
      <c r="D21" s="94"/>
      <c r="E21" s="94"/>
      <c r="F21" s="90" t="str">
        <f>A6</f>
        <v>鷺沼</v>
      </c>
      <c r="G21" s="90"/>
      <c r="H21" s="90"/>
      <c r="I21" s="90"/>
      <c r="J21" s="90"/>
      <c r="K21" s="110" t="s">
        <v>184</v>
      </c>
      <c r="L21" s="111"/>
      <c r="M21" s="111"/>
      <c r="N21" s="111"/>
      <c r="O21" s="112"/>
      <c r="P21" s="90" t="str">
        <f>A9</f>
        <v>向山</v>
      </c>
      <c r="Q21" s="90"/>
      <c r="R21" s="90"/>
      <c r="S21" s="90"/>
      <c r="T21" s="90"/>
      <c r="U21" s="90" t="str">
        <f t="shared" si="7"/>
        <v>藤崎</v>
      </c>
      <c r="V21" s="90"/>
      <c r="W21" s="90"/>
      <c r="X21" s="90"/>
      <c r="Y21" s="90"/>
      <c r="Z21" s="90" t="str">
        <f t="shared" si="8"/>
        <v>実籾</v>
      </c>
      <c r="AA21" s="90"/>
      <c r="AB21" s="90"/>
      <c r="AC21" s="90"/>
      <c r="AD21" s="90"/>
    </row>
    <row r="22" spans="1:30" ht="19.5" customHeight="1">
      <c r="A22" s="56"/>
      <c r="C22" s="57"/>
      <c r="D22" s="57"/>
      <c r="E22" s="57"/>
      <c r="F22" s="8"/>
      <c r="G22" s="8"/>
      <c r="H22" s="8"/>
      <c r="I22" s="8"/>
      <c r="J22" s="8"/>
      <c r="K22" s="57"/>
      <c r="L22" s="57"/>
      <c r="M22" s="57"/>
      <c r="N22" s="57"/>
      <c r="O22" s="5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9.5" customHeight="1">
      <c r="A23" s="86" t="s">
        <v>56</v>
      </c>
      <c r="B23" s="86"/>
      <c r="C23" s="95" t="s">
        <v>63</v>
      </c>
      <c r="D23" s="95"/>
      <c r="E23" s="95"/>
      <c r="F23" s="96">
        <v>41735</v>
      </c>
      <c r="G23" s="96"/>
      <c r="H23" s="96"/>
      <c r="I23" s="96"/>
      <c r="J23" s="96"/>
      <c r="K23" s="114" t="s">
        <v>164</v>
      </c>
      <c r="L23" s="114"/>
      <c r="M23" s="114"/>
      <c r="N23" s="114"/>
      <c r="O23" s="114"/>
      <c r="P23" s="115"/>
      <c r="Q23" s="115"/>
      <c r="R23" s="115"/>
      <c r="S23" s="115"/>
      <c r="T23" s="115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9.5" customHeight="1">
      <c r="A24" s="85" t="s">
        <v>12</v>
      </c>
      <c r="B24" s="85"/>
      <c r="C24" s="85" t="s">
        <v>11</v>
      </c>
      <c r="D24" s="85"/>
      <c r="E24" s="85"/>
      <c r="F24" s="85" t="s">
        <v>61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 t="s">
        <v>9</v>
      </c>
      <c r="V24" s="85"/>
      <c r="W24" s="85"/>
      <c r="X24" s="85"/>
      <c r="Y24" s="85"/>
      <c r="Z24" s="85"/>
      <c r="AA24" s="85"/>
      <c r="AB24" s="85"/>
      <c r="AC24" s="85"/>
      <c r="AD24" s="85"/>
    </row>
    <row r="25" spans="1:32" ht="19.5" customHeight="1">
      <c r="A25" s="85" t="s">
        <v>68</v>
      </c>
      <c r="B25" s="85"/>
      <c r="C25" s="94">
        <v>0.375</v>
      </c>
      <c r="D25" s="94"/>
      <c r="E25" s="94"/>
      <c r="F25" s="90" t="str">
        <f>A6</f>
        <v>鷺沼</v>
      </c>
      <c r="G25" s="90"/>
      <c r="H25" s="90"/>
      <c r="I25" s="90"/>
      <c r="J25" s="90"/>
      <c r="K25" s="103" t="s">
        <v>181</v>
      </c>
      <c r="L25" s="104"/>
      <c r="M25" s="104"/>
      <c r="N25" s="104"/>
      <c r="O25" s="105"/>
      <c r="P25" s="90" t="str">
        <f>A11</f>
        <v>大久保東B</v>
      </c>
      <c r="Q25" s="90"/>
      <c r="R25" s="90"/>
      <c r="S25" s="90"/>
      <c r="T25" s="90"/>
      <c r="U25" s="90" t="str">
        <f>F26</f>
        <v>実籾</v>
      </c>
      <c r="V25" s="90"/>
      <c r="W25" s="90"/>
      <c r="X25" s="90"/>
      <c r="Y25" s="90"/>
      <c r="Z25" s="90" t="str">
        <f>P26</f>
        <v>大久保A</v>
      </c>
      <c r="AA25" s="90"/>
      <c r="AB25" s="90"/>
      <c r="AC25" s="90"/>
      <c r="AD25" s="90"/>
      <c r="AF25" s="45"/>
    </row>
    <row r="26" spans="1:32" ht="19.5" customHeight="1">
      <c r="A26" s="85" t="s">
        <v>69</v>
      </c>
      <c r="B26" s="85"/>
      <c r="C26" s="94">
        <v>0.3958333333333333</v>
      </c>
      <c r="D26" s="94"/>
      <c r="E26" s="94"/>
      <c r="F26" s="90" t="str">
        <f>A8</f>
        <v>実籾</v>
      </c>
      <c r="G26" s="90"/>
      <c r="H26" s="90"/>
      <c r="I26" s="90"/>
      <c r="J26" s="90"/>
      <c r="K26" s="103" t="s">
        <v>179</v>
      </c>
      <c r="L26" s="104"/>
      <c r="M26" s="104"/>
      <c r="N26" s="104"/>
      <c r="O26" s="105"/>
      <c r="P26" s="90" t="str">
        <f>A10</f>
        <v>大久保A</v>
      </c>
      <c r="Q26" s="90"/>
      <c r="R26" s="90"/>
      <c r="S26" s="90"/>
      <c r="T26" s="90"/>
      <c r="U26" s="90" t="str">
        <f aca="true" t="shared" si="9" ref="U26:U31">F25</f>
        <v>鷺沼</v>
      </c>
      <c r="V26" s="90"/>
      <c r="W26" s="90"/>
      <c r="X26" s="90"/>
      <c r="Y26" s="90"/>
      <c r="Z26" s="90" t="str">
        <f aca="true" t="shared" si="10" ref="Z26:Z31">P25</f>
        <v>大久保東B</v>
      </c>
      <c r="AA26" s="90"/>
      <c r="AB26" s="90"/>
      <c r="AC26" s="90"/>
      <c r="AD26" s="90"/>
      <c r="AF26" s="45"/>
    </row>
    <row r="27" spans="1:32" ht="19.5" customHeight="1">
      <c r="A27" s="85" t="s">
        <v>77</v>
      </c>
      <c r="B27" s="85"/>
      <c r="C27" s="94">
        <v>0.416666666666667</v>
      </c>
      <c r="D27" s="94"/>
      <c r="E27" s="94"/>
      <c r="F27" s="90" t="str">
        <f>A7</f>
        <v>谷津C</v>
      </c>
      <c r="G27" s="90"/>
      <c r="H27" s="90"/>
      <c r="I27" s="90"/>
      <c r="J27" s="90"/>
      <c r="K27" s="103" t="s">
        <v>178</v>
      </c>
      <c r="L27" s="104"/>
      <c r="M27" s="104"/>
      <c r="N27" s="104"/>
      <c r="O27" s="105"/>
      <c r="P27" s="90" t="str">
        <f>A11</f>
        <v>大久保東B</v>
      </c>
      <c r="Q27" s="90"/>
      <c r="R27" s="90"/>
      <c r="S27" s="90"/>
      <c r="T27" s="90"/>
      <c r="U27" s="90" t="str">
        <f t="shared" si="9"/>
        <v>実籾</v>
      </c>
      <c r="V27" s="90"/>
      <c r="W27" s="90"/>
      <c r="X27" s="90"/>
      <c r="Y27" s="90"/>
      <c r="Z27" s="90" t="str">
        <f t="shared" si="10"/>
        <v>大久保A</v>
      </c>
      <c r="AA27" s="90"/>
      <c r="AB27" s="90"/>
      <c r="AC27" s="90"/>
      <c r="AD27" s="90"/>
      <c r="AF27" s="45"/>
    </row>
    <row r="28" spans="1:32" ht="19.5" customHeight="1">
      <c r="A28" s="85" t="s">
        <v>78</v>
      </c>
      <c r="B28" s="85"/>
      <c r="C28" s="94">
        <v>0.4375</v>
      </c>
      <c r="D28" s="94"/>
      <c r="E28" s="94"/>
      <c r="F28" s="90" t="str">
        <f>A6</f>
        <v>鷺沼</v>
      </c>
      <c r="G28" s="90"/>
      <c r="H28" s="90"/>
      <c r="I28" s="90"/>
      <c r="J28" s="90"/>
      <c r="K28" s="103" t="s">
        <v>193</v>
      </c>
      <c r="L28" s="104"/>
      <c r="M28" s="104"/>
      <c r="N28" s="104"/>
      <c r="O28" s="105"/>
      <c r="P28" s="90" t="str">
        <f>A8</f>
        <v>実籾</v>
      </c>
      <c r="Q28" s="90"/>
      <c r="R28" s="90"/>
      <c r="S28" s="90"/>
      <c r="T28" s="90"/>
      <c r="U28" s="90" t="str">
        <f t="shared" si="9"/>
        <v>谷津C</v>
      </c>
      <c r="V28" s="90"/>
      <c r="W28" s="90"/>
      <c r="X28" s="90"/>
      <c r="Y28" s="90"/>
      <c r="Z28" s="90" t="str">
        <f t="shared" si="10"/>
        <v>大久保東B</v>
      </c>
      <c r="AA28" s="90"/>
      <c r="AB28" s="90"/>
      <c r="AC28" s="90"/>
      <c r="AD28" s="90"/>
      <c r="AF28" s="45"/>
    </row>
    <row r="29" spans="1:32" ht="19.5" customHeight="1">
      <c r="A29" s="85" t="s">
        <v>79</v>
      </c>
      <c r="B29" s="85"/>
      <c r="C29" s="94">
        <v>0.458333333333333</v>
      </c>
      <c r="D29" s="94"/>
      <c r="E29" s="94"/>
      <c r="F29" s="90" t="str">
        <f>A7</f>
        <v>谷津C</v>
      </c>
      <c r="G29" s="90"/>
      <c r="H29" s="90"/>
      <c r="I29" s="90"/>
      <c r="J29" s="90"/>
      <c r="K29" s="103" t="s">
        <v>201</v>
      </c>
      <c r="L29" s="104"/>
      <c r="M29" s="104"/>
      <c r="N29" s="104"/>
      <c r="O29" s="105"/>
      <c r="P29" s="90" t="str">
        <f>A10</f>
        <v>大久保A</v>
      </c>
      <c r="Q29" s="90"/>
      <c r="R29" s="90"/>
      <c r="S29" s="90"/>
      <c r="T29" s="90"/>
      <c r="U29" s="90" t="str">
        <f t="shared" si="9"/>
        <v>鷺沼</v>
      </c>
      <c r="V29" s="90"/>
      <c r="W29" s="90"/>
      <c r="X29" s="90"/>
      <c r="Y29" s="90"/>
      <c r="Z29" s="90" t="str">
        <f t="shared" si="10"/>
        <v>実籾</v>
      </c>
      <c r="AA29" s="90"/>
      <c r="AB29" s="90"/>
      <c r="AC29" s="90"/>
      <c r="AD29" s="90"/>
      <c r="AF29" s="45"/>
    </row>
    <row r="30" spans="1:32" ht="19.5" customHeight="1">
      <c r="A30" s="85" t="s">
        <v>80</v>
      </c>
      <c r="B30" s="85"/>
      <c r="C30" s="94">
        <v>0.479166666666666</v>
      </c>
      <c r="D30" s="94"/>
      <c r="E30" s="94"/>
      <c r="F30" s="90" t="str">
        <f>A8</f>
        <v>実籾</v>
      </c>
      <c r="G30" s="90"/>
      <c r="H30" s="90"/>
      <c r="I30" s="90"/>
      <c r="J30" s="90"/>
      <c r="K30" s="103" t="s">
        <v>179</v>
      </c>
      <c r="L30" s="104"/>
      <c r="M30" s="104"/>
      <c r="N30" s="104"/>
      <c r="O30" s="105"/>
      <c r="P30" s="90" t="str">
        <f>A11</f>
        <v>大久保東B</v>
      </c>
      <c r="Q30" s="90"/>
      <c r="R30" s="90"/>
      <c r="S30" s="90"/>
      <c r="T30" s="90"/>
      <c r="U30" s="90" t="str">
        <f t="shared" si="9"/>
        <v>谷津C</v>
      </c>
      <c r="V30" s="90"/>
      <c r="W30" s="90"/>
      <c r="X30" s="90"/>
      <c r="Y30" s="90"/>
      <c r="Z30" s="90" t="str">
        <f t="shared" si="10"/>
        <v>大久保A</v>
      </c>
      <c r="AA30" s="90"/>
      <c r="AB30" s="90"/>
      <c r="AC30" s="90"/>
      <c r="AD30" s="90"/>
      <c r="AF30" s="45"/>
    </row>
    <row r="31" spans="1:32" ht="19.5" customHeight="1">
      <c r="A31" s="85" t="s">
        <v>81</v>
      </c>
      <c r="B31" s="85"/>
      <c r="C31" s="94">
        <v>0.499999999999999</v>
      </c>
      <c r="D31" s="94"/>
      <c r="E31" s="94"/>
      <c r="F31" s="90" t="str">
        <f>A6</f>
        <v>鷺沼</v>
      </c>
      <c r="G31" s="90"/>
      <c r="H31" s="90"/>
      <c r="I31" s="90"/>
      <c r="J31" s="90"/>
      <c r="K31" s="110" t="s">
        <v>178</v>
      </c>
      <c r="L31" s="111"/>
      <c r="M31" s="111"/>
      <c r="N31" s="111"/>
      <c r="O31" s="112"/>
      <c r="P31" s="90" t="str">
        <f>A10</f>
        <v>大久保A</v>
      </c>
      <c r="Q31" s="90"/>
      <c r="R31" s="90"/>
      <c r="S31" s="90"/>
      <c r="T31" s="90"/>
      <c r="U31" s="90" t="str">
        <f t="shared" si="9"/>
        <v>実籾</v>
      </c>
      <c r="V31" s="90"/>
      <c r="W31" s="90"/>
      <c r="X31" s="90"/>
      <c r="Y31" s="90"/>
      <c r="Z31" s="90" t="str">
        <f t="shared" si="10"/>
        <v>大久保東B</v>
      </c>
      <c r="AA31" s="90"/>
      <c r="AB31" s="90"/>
      <c r="AC31" s="90"/>
      <c r="AD31" s="90"/>
      <c r="AF31" s="45"/>
    </row>
    <row r="32" spans="6:30" ht="19.5" customHeight="1">
      <c r="F32" s="58"/>
      <c r="G32" s="58"/>
      <c r="H32" s="59"/>
      <c r="I32" s="58"/>
      <c r="J32" s="58"/>
      <c r="K32" s="59"/>
      <c r="L32" s="58"/>
      <c r="M32" s="58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</row>
    <row r="33" spans="1:30" ht="19.5" customHeight="1">
      <c r="A33" s="86" t="s">
        <v>56</v>
      </c>
      <c r="B33" s="86"/>
      <c r="C33" s="95" t="s">
        <v>92</v>
      </c>
      <c r="D33" s="95"/>
      <c r="E33" s="95"/>
      <c r="F33" s="96">
        <v>41749</v>
      </c>
      <c r="G33" s="96"/>
      <c r="H33" s="96"/>
      <c r="I33" s="96"/>
      <c r="J33" s="96"/>
      <c r="K33" s="114" t="s">
        <v>164</v>
      </c>
      <c r="L33" s="114"/>
      <c r="M33" s="114"/>
      <c r="N33" s="114"/>
      <c r="O33" s="114"/>
      <c r="P33" s="115"/>
      <c r="Q33" s="115"/>
      <c r="R33" s="115"/>
      <c r="S33" s="115"/>
      <c r="T33" s="115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1:30" ht="19.5" customHeight="1">
      <c r="A34" s="85" t="s">
        <v>12</v>
      </c>
      <c r="B34" s="85"/>
      <c r="C34" s="85" t="s">
        <v>11</v>
      </c>
      <c r="D34" s="85"/>
      <c r="E34" s="85"/>
      <c r="F34" s="90" t="s">
        <v>61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 t="s">
        <v>9</v>
      </c>
      <c r="V34" s="90"/>
      <c r="W34" s="90"/>
      <c r="X34" s="90"/>
      <c r="Y34" s="90"/>
      <c r="Z34" s="90"/>
      <c r="AA34" s="90"/>
      <c r="AB34" s="90"/>
      <c r="AC34" s="90"/>
      <c r="AD34" s="90"/>
    </row>
    <row r="35" spans="1:32" ht="19.5" customHeight="1">
      <c r="A35" s="85" t="s">
        <v>82</v>
      </c>
      <c r="B35" s="85"/>
      <c r="C35" s="94">
        <v>0.375</v>
      </c>
      <c r="D35" s="94"/>
      <c r="E35" s="94"/>
      <c r="F35" s="90" t="str">
        <f>A5</f>
        <v>藤崎</v>
      </c>
      <c r="G35" s="90"/>
      <c r="H35" s="90"/>
      <c r="I35" s="90"/>
      <c r="J35" s="90"/>
      <c r="K35" s="100" t="s">
        <v>8</v>
      </c>
      <c r="L35" s="101"/>
      <c r="M35" s="101"/>
      <c r="N35" s="101"/>
      <c r="O35" s="102"/>
      <c r="P35" s="90" t="str">
        <f>A10</f>
        <v>大久保A</v>
      </c>
      <c r="Q35" s="90"/>
      <c r="R35" s="90"/>
      <c r="S35" s="90"/>
      <c r="T35" s="90"/>
      <c r="U35" s="90" t="str">
        <f>F36</f>
        <v>大久保東B</v>
      </c>
      <c r="V35" s="90"/>
      <c r="W35" s="90"/>
      <c r="X35" s="90"/>
      <c r="Y35" s="90"/>
      <c r="Z35" s="90" t="str">
        <f>P36</f>
        <v>向山</v>
      </c>
      <c r="AA35" s="90"/>
      <c r="AB35" s="90"/>
      <c r="AC35" s="90"/>
      <c r="AD35" s="90"/>
      <c r="AF35" s="45"/>
    </row>
    <row r="36" spans="1:32" ht="19.5" customHeight="1">
      <c r="A36" s="85" t="s">
        <v>83</v>
      </c>
      <c r="B36" s="85"/>
      <c r="C36" s="94">
        <v>0.3958333333333333</v>
      </c>
      <c r="D36" s="94"/>
      <c r="E36" s="94"/>
      <c r="F36" s="90" t="str">
        <f>A11</f>
        <v>大久保東B</v>
      </c>
      <c r="G36" s="90"/>
      <c r="H36" s="90"/>
      <c r="I36" s="90"/>
      <c r="J36" s="90"/>
      <c r="K36" s="100" t="s">
        <v>8</v>
      </c>
      <c r="L36" s="101"/>
      <c r="M36" s="101"/>
      <c r="N36" s="101"/>
      <c r="O36" s="102"/>
      <c r="P36" s="90" t="str">
        <f>A9</f>
        <v>向山</v>
      </c>
      <c r="Q36" s="90"/>
      <c r="R36" s="90"/>
      <c r="S36" s="90"/>
      <c r="T36" s="90"/>
      <c r="U36" s="90" t="str">
        <f aca="true" t="shared" si="11" ref="U36:U41">F35</f>
        <v>藤崎</v>
      </c>
      <c r="V36" s="90"/>
      <c r="W36" s="90"/>
      <c r="X36" s="90"/>
      <c r="Y36" s="90"/>
      <c r="Z36" s="90" t="str">
        <f aca="true" t="shared" si="12" ref="Z36:Z41">P35</f>
        <v>大久保A</v>
      </c>
      <c r="AA36" s="90"/>
      <c r="AB36" s="90"/>
      <c r="AC36" s="90"/>
      <c r="AD36" s="90"/>
      <c r="AF36" s="45"/>
    </row>
    <row r="37" spans="1:32" ht="19.5" customHeight="1">
      <c r="A37" s="85" t="s">
        <v>84</v>
      </c>
      <c r="B37" s="85"/>
      <c r="C37" s="94">
        <v>0.416666666666667</v>
      </c>
      <c r="D37" s="94"/>
      <c r="E37" s="94"/>
      <c r="F37" s="90" t="str">
        <f>A5</f>
        <v>藤崎</v>
      </c>
      <c r="G37" s="90"/>
      <c r="H37" s="90"/>
      <c r="I37" s="90"/>
      <c r="J37" s="90"/>
      <c r="K37" s="100" t="s">
        <v>8</v>
      </c>
      <c r="L37" s="101"/>
      <c r="M37" s="101"/>
      <c r="N37" s="101"/>
      <c r="O37" s="102"/>
      <c r="P37" s="90" t="str">
        <f>A7</f>
        <v>谷津C</v>
      </c>
      <c r="Q37" s="90"/>
      <c r="R37" s="90"/>
      <c r="S37" s="90"/>
      <c r="T37" s="90"/>
      <c r="U37" s="90" t="str">
        <f t="shared" si="11"/>
        <v>大久保東B</v>
      </c>
      <c r="V37" s="90"/>
      <c r="W37" s="90"/>
      <c r="X37" s="90"/>
      <c r="Y37" s="90"/>
      <c r="Z37" s="90" t="str">
        <f t="shared" si="12"/>
        <v>向山</v>
      </c>
      <c r="AA37" s="90"/>
      <c r="AB37" s="90"/>
      <c r="AC37" s="90"/>
      <c r="AD37" s="90"/>
      <c r="AF37" s="45"/>
    </row>
    <row r="38" spans="1:32" ht="19.5" customHeight="1">
      <c r="A38" s="85" t="s">
        <v>85</v>
      </c>
      <c r="B38" s="85"/>
      <c r="C38" s="94">
        <v>0.4375</v>
      </c>
      <c r="D38" s="94"/>
      <c r="E38" s="94"/>
      <c r="F38" s="90" t="str">
        <f>A11</f>
        <v>大久保東B</v>
      </c>
      <c r="G38" s="90"/>
      <c r="H38" s="90"/>
      <c r="I38" s="90"/>
      <c r="J38" s="90"/>
      <c r="K38" s="100" t="s">
        <v>8</v>
      </c>
      <c r="L38" s="101"/>
      <c r="M38" s="101"/>
      <c r="N38" s="101"/>
      <c r="O38" s="102"/>
      <c r="P38" s="90" t="str">
        <f>A10</f>
        <v>大久保A</v>
      </c>
      <c r="Q38" s="90"/>
      <c r="R38" s="90"/>
      <c r="S38" s="90"/>
      <c r="T38" s="90"/>
      <c r="U38" s="90" t="str">
        <f t="shared" si="11"/>
        <v>藤崎</v>
      </c>
      <c r="V38" s="90"/>
      <c r="W38" s="90"/>
      <c r="X38" s="90"/>
      <c r="Y38" s="90"/>
      <c r="Z38" s="90" t="str">
        <f t="shared" si="12"/>
        <v>谷津C</v>
      </c>
      <c r="AA38" s="90"/>
      <c r="AB38" s="90"/>
      <c r="AC38" s="90"/>
      <c r="AD38" s="90"/>
      <c r="AF38" s="45"/>
    </row>
    <row r="39" spans="1:32" ht="19.5" customHeight="1">
      <c r="A39" s="85" t="s">
        <v>86</v>
      </c>
      <c r="B39" s="85"/>
      <c r="C39" s="94">
        <v>0.458333333333333</v>
      </c>
      <c r="D39" s="94"/>
      <c r="E39" s="94"/>
      <c r="F39" s="90" t="str">
        <f>A7</f>
        <v>谷津C</v>
      </c>
      <c r="G39" s="90"/>
      <c r="H39" s="90"/>
      <c r="I39" s="90"/>
      <c r="J39" s="90"/>
      <c r="K39" s="100" t="s">
        <v>8</v>
      </c>
      <c r="L39" s="101"/>
      <c r="M39" s="101"/>
      <c r="N39" s="101"/>
      <c r="O39" s="102"/>
      <c r="P39" s="90" t="str">
        <f>A9</f>
        <v>向山</v>
      </c>
      <c r="Q39" s="90"/>
      <c r="R39" s="90"/>
      <c r="S39" s="90"/>
      <c r="T39" s="90"/>
      <c r="U39" s="90" t="str">
        <f t="shared" si="11"/>
        <v>大久保東B</v>
      </c>
      <c r="V39" s="90"/>
      <c r="W39" s="90"/>
      <c r="X39" s="90"/>
      <c r="Y39" s="90"/>
      <c r="Z39" s="90" t="str">
        <f t="shared" si="12"/>
        <v>大久保A</v>
      </c>
      <c r="AA39" s="90"/>
      <c r="AB39" s="90"/>
      <c r="AC39" s="90"/>
      <c r="AD39" s="90"/>
      <c r="AF39" s="45"/>
    </row>
    <row r="40" spans="1:32" ht="19.5" customHeight="1">
      <c r="A40" s="85" t="s">
        <v>87</v>
      </c>
      <c r="B40" s="85"/>
      <c r="C40" s="94">
        <v>0.479166666666666</v>
      </c>
      <c r="D40" s="94"/>
      <c r="E40" s="94"/>
      <c r="F40" s="90" t="str">
        <f>A5</f>
        <v>藤崎</v>
      </c>
      <c r="G40" s="90"/>
      <c r="H40" s="90"/>
      <c r="I40" s="90"/>
      <c r="J40" s="90"/>
      <c r="K40" s="100" t="s">
        <v>8</v>
      </c>
      <c r="L40" s="101"/>
      <c r="M40" s="101"/>
      <c r="N40" s="101"/>
      <c r="O40" s="102"/>
      <c r="P40" s="90" t="str">
        <f>A11</f>
        <v>大久保東B</v>
      </c>
      <c r="Q40" s="90"/>
      <c r="R40" s="90"/>
      <c r="S40" s="90"/>
      <c r="T40" s="90"/>
      <c r="U40" s="90" t="str">
        <f t="shared" si="11"/>
        <v>谷津C</v>
      </c>
      <c r="V40" s="90"/>
      <c r="W40" s="90"/>
      <c r="X40" s="90"/>
      <c r="Y40" s="90"/>
      <c r="Z40" s="90" t="str">
        <f t="shared" si="12"/>
        <v>向山</v>
      </c>
      <c r="AA40" s="90"/>
      <c r="AB40" s="90"/>
      <c r="AC40" s="90"/>
      <c r="AD40" s="90"/>
      <c r="AF40" s="45"/>
    </row>
    <row r="41" spans="1:32" ht="19.5" customHeight="1">
      <c r="A41" s="85">
        <v>21</v>
      </c>
      <c r="B41" s="85"/>
      <c r="C41" s="94">
        <v>0.499999999999999</v>
      </c>
      <c r="D41" s="94"/>
      <c r="E41" s="94"/>
      <c r="F41" s="90" t="str">
        <f>A9</f>
        <v>向山</v>
      </c>
      <c r="G41" s="90"/>
      <c r="H41" s="90"/>
      <c r="I41" s="90"/>
      <c r="J41" s="90"/>
      <c r="K41" s="91" t="s">
        <v>8</v>
      </c>
      <c r="L41" s="92"/>
      <c r="M41" s="92"/>
      <c r="N41" s="92"/>
      <c r="O41" s="93"/>
      <c r="P41" s="90" t="str">
        <f>A10</f>
        <v>大久保A</v>
      </c>
      <c r="Q41" s="90"/>
      <c r="R41" s="90"/>
      <c r="S41" s="90"/>
      <c r="T41" s="90"/>
      <c r="U41" s="90" t="str">
        <f t="shared" si="11"/>
        <v>藤崎</v>
      </c>
      <c r="V41" s="90"/>
      <c r="W41" s="90"/>
      <c r="X41" s="90"/>
      <c r="Y41" s="90"/>
      <c r="Z41" s="90" t="str">
        <f t="shared" si="12"/>
        <v>大久保東B</v>
      </c>
      <c r="AA41" s="90"/>
      <c r="AB41" s="90"/>
      <c r="AC41" s="90"/>
      <c r="AD41" s="90"/>
      <c r="AF41" s="45"/>
    </row>
  </sheetData>
  <sheetProtection/>
  <mergeCells count="180">
    <mergeCell ref="K18:O18"/>
    <mergeCell ref="K19:O19"/>
    <mergeCell ref="C37:E37"/>
    <mergeCell ref="F37:J37"/>
    <mergeCell ref="C36:E36"/>
    <mergeCell ref="A3:D3"/>
    <mergeCell ref="K13:T13"/>
    <mergeCell ref="K23:T23"/>
    <mergeCell ref="K33:T33"/>
    <mergeCell ref="K29:O29"/>
    <mergeCell ref="K30:O30"/>
    <mergeCell ref="K31:O31"/>
    <mergeCell ref="C41:E41"/>
    <mergeCell ref="F41:J41"/>
    <mergeCell ref="C40:E40"/>
    <mergeCell ref="F40:J40"/>
    <mergeCell ref="K28:O28"/>
    <mergeCell ref="K21:O21"/>
    <mergeCell ref="K27:O27"/>
    <mergeCell ref="C39:E39"/>
    <mergeCell ref="F39:J39"/>
    <mergeCell ref="C38:E38"/>
    <mergeCell ref="Z41:AD41"/>
    <mergeCell ref="K41:O41"/>
    <mergeCell ref="P40:T40"/>
    <mergeCell ref="U40:Y40"/>
    <mergeCell ref="Z40:AD40"/>
    <mergeCell ref="K40:O40"/>
    <mergeCell ref="P41:T41"/>
    <mergeCell ref="U41:Y41"/>
    <mergeCell ref="Z39:AD39"/>
    <mergeCell ref="K39:O39"/>
    <mergeCell ref="P38:T38"/>
    <mergeCell ref="U38:Y38"/>
    <mergeCell ref="Z38:AD38"/>
    <mergeCell ref="K38:O38"/>
    <mergeCell ref="P35:T35"/>
    <mergeCell ref="F36:J36"/>
    <mergeCell ref="P36:T36"/>
    <mergeCell ref="U36:Y36"/>
    <mergeCell ref="K36:O36"/>
    <mergeCell ref="P39:T39"/>
    <mergeCell ref="U39:Y39"/>
    <mergeCell ref="F38:J38"/>
    <mergeCell ref="C35:E35"/>
    <mergeCell ref="F35:J35"/>
    <mergeCell ref="U35:Y35"/>
    <mergeCell ref="Z37:AD37"/>
    <mergeCell ref="K37:O37"/>
    <mergeCell ref="Z36:AD36"/>
    <mergeCell ref="Z35:AD35"/>
    <mergeCell ref="K35:O35"/>
    <mergeCell ref="P37:T37"/>
    <mergeCell ref="U37:Y37"/>
    <mergeCell ref="Z31:AD31"/>
    <mergeCell ref="C33:E33"/>
    <mergeCell ref="F33:J33"/>
    <mergeCell ref="C34:E34"/>
    <mergeCell ref="F34:T34"/>
    <mergeCell ref="C31:E31"/>
    <mergeCell ref="F31:J31"/>
    <mergeCell ref="P31:T31"/>
    <mergeCell ref="U31:Y31"/>
    <mergeCell ref="U34:AD34"/>
    <mergeCell ref="C30:E30"/>
    <mergeCell ref="F30:J30"/>
    <mergeCell ref="P30:T30"/>
    <mergeCell ref="U30:Y30"/>
    <mergeCell ref="Z30:AD30"/>
    <mergeCell ref="F29:J29"/>
    <mergeCell ref="P29:T29"/>
    <mergeCell ref="C29:E29"/>
    <mergeCell ref="C27:E27"/>
    <mergeCell ref="F27:J27"/>
    <mergeCell ref="P27:T27"/>
    <mergeCell ref="U27:Y27"/>
    <mergeCell ref="U29:Y29"/>
    <mergeCell ref="Z29:AD29"/>
    <mergeCell ref="K26:O26"/>
    <mergeCell ref="P25:T25"/>
    <mergeCell ref="U25:Y25"/>
    <mergeCell ref="Z25:AD25"/>
    <mergeCell ref="Z27:AD27"/>
    <mergeCell ref="C28:E28"/>
    <mergeCell ref="F28:J28"/>
    <mergeCell ref="P28:T28"/>
    <mergeCell ref="U28:Y28"/>
    <mergeCell ref="Z28:AD28"/>
    <mergeCell ref="Z20:AD20"/>
    <mergeCell ref="U24:AD24"/>
    <mergeCell ref="P21:T21"/>
    <mergeCell ref="U21:Y21"/>
    <mergeCell ref="Z21:AD21"/>
    <mergeCell ref="U26:Y26"/>
    <mergeCell ref="Z26:AD26"/>
    <mergeCell ref="P16:T16"/>
    <mergeCell ref="U16:Y16"/>
    <mergeCell ref="Z16:AD16"/>
    <mergeCell ref="K15:O15"/>
    <mergeCell ref="K16:O16"/>
    <mergeCell ref="U19:Y19"/>
    <mergeCell ref="Z19:AD19"/>
    <mergeCell ref="P18:T18"/>
    <mergeCell ref="U18:Y18"/>
    <mergeCell ref="Z18:AD18"/>
    <mergeCell ref="C20:E20"/>
    <mergeCell ref="C21:E21"/>
    <mergeCell ref="F14:T14"/>
    <mergeCell ref="U14:AD14"/>
    <mergeCell ref="F15:J15"/>
    <mergeCell ref="P15:T15"/>
    <mergeCell ref="U15:Y15"/>
    <mergeCell ref="U17:Y17"/>
    <mergeCell ref="Z15:AD15"/>
    <mergeCell ref="F16:J16"/>
    <mergeCell ref="A1:N1"/>
    <mergeCell ref="F13:J13"/>
    <mergeCell ref="C13:E13"/>
    <mergeCell ref="C17:E17"/>
    <mergeCell ref="C14:E14"/>
    <mergeCell ref="C15:E15"/>
    <mergeCell ref="E4:G4"/>
    <mergeCell ref="K17:O17"/>
    <mergeCell ref="F24:T24"/>
    <mergeCell ref="K25:O25"/>
    <mergeCell ref="P20:T20"/>
    <mergeCell ref="K20:O20"/>
    <mergeCell ref="P26:T26"/>
    <mergeCell ref="Z17:AD17"/>
    <mergeCell ref="F17:J17"/>
    <mergeCell ref="P17:T17"/>
    <mergeCell ref="F18:J18"/>
    <mergeCell ref="U20:Y20"/>
    <mergeCell ref="C23:E23"/>
    <mergeCell ref="F23:J23"/>
    <mergeCell ref="C24:E24"/>
    <mergeCell ref="F26:J26"/>
    <mergeCell ref="F25:J25"/>
    <mergeCell ref="B4:D4"/>
    <mergeCell ref="C26:E26"/>
    <mergeCell ref="C25:E25"/>
    <mergeCell ref="F21:J21"/>
    <mergeCell ref="F20:J20"/>
    <mergeCell ref="H4:J4"/>
    <mergeCell ref="F19:J19"/>
    <mergeCell ref="K4:M4"/>
    <mergeCell ref="N4:P4"/>
    <mergeCell ref="C19:E19"/>
    <mergeCell ref="C18:E18"/>
    <mergeCell ref="C16:E16"/>
    <mergeCell ref="P19:T19"/>
    <mergeCell ref="Q4:S4"/>
    <mergeCell ref="T4:V4"/>
    <mergeCell ref="A13:B13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0:B30"/>
    <mergeCell ref="A31:B31"/>
    <mergeCell ref="A20:B20"/>
    <mergeCell ref="A21:B21"/>
    <mergeCell ref="A26:B26"/>
    <mergeCell ref="A27:B27"/>
    <mergeCell ref="A28:B28"/>
    <mergeCell ref="A29:B29"/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</mergeCells>
  <printOptions/>
  <pageMargins left="0.5905511811023623" right="0.3937007874015748" top="0.3937007874015748" bottom="0.3937007874015748" header="0.3937007874015748" footer="0.590551181102362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2">
      <selection activeCell="F12" sqref="F12"/>
    </sheetView>
  </sheetViews>
  <sheetFormatPr defaultColWidth="10.625" defaultRowHeight="30" customHeight="1"/>
  <cols>
    <col min="1" max="1" width="6.625" style="10" customWidth="1"/>
    <col min="2" max="30" width="3.00390625" style="10" customWidth="1"/>
    <col min="31" max="39" width="3.625" style="10" customWidth="1"/>
    <col min="40" max="16384" width="10.625" style="10" customWidth="1"/>
  </cols>
  <sheetData>
    <row r="1" spans="1:30" ht="30" customHeight="1">
      <c r="A1" s="106" t="s">
        <v>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18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ht="18" customHeight="1">
      <c r="A3" s="116" t="s">
        <v>163</v>
      </c>
      <c r="B3" s="116"/>
      <c r="C3" s="116"/>
      <c r="D3" s="116"/>
      <c r="E3" s="76"/>
      <c r="F3" s="76"/>
      <c r="G3" s="76"/>
      <c r="H3" s="70"/>
      <c r="I3" s="70"/>
      <c r="J3" s="70"/>
      <c r="K3" s="70"/>
      <c r="L3" s="70"/>
      <c r="M3" s="70"/>
      <c r="N3" s="7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2" ht="19.5" customHeight="1">
      <c r="A4" s="11">
        <v>2</v>
      </c>
      <c r="B4" s="97" t="str">
        <f>A5</f>
        <v>東習志野</v>
      </c>
      <c r="C4" s="98"/>
      <c r="D4" s="99"/>
      <c r="E4" s="87" t="str">
        <f>A6</f>
        <v>谷津A</v>
      </c>
      <c r="F4" s="88"/>
      <c r="G4" s="89"/>
      <c r="H4" s="87" t="str">
        <f>A7</f>
        <v>MSS・香澄</v>
      </c>
      <c r="I4" s="88"/>
      <c r="J4" s="89"/>
      <c r="K4" s="87" t="str">
        <f>A8</f>
        <v>秋津</v>
      </c>
      <c r="L4" s="88"/>
      <c r="M4" s="89"/>
      <c r="N4" s="91" t="str">
        <f>A9</f>
        <v>谷津B</v>
      </c>
      <c r="O4" s="92"/>
      <c r="P4" s="93"/>
      <c r="Q4" s="91" t="str">
        <f>A10</f>
        <v>大久保東A</v>
      </c>
      <c r="R4" s="92"/>
      <c r="S4" s="93"/>
      <c r="T4" s="91" t="str">
        <f>A11</f>
        <v>大久保B</v>
      </c>
      <c r="U4" s="92"/>
      <c r="V4" s="93"/>
      <c r="W4" s="12" t="s">
        <v>2</v>
      </c>
      <c r="X4" s="12" t="s">
        <v>0</v>
      </c>
      <c r="Y4" s="12" t="s">
        <v>1</v>
      </c>
      <c r="Z4" s="12" t="s">
        <v>7</v>
      </c>
      <c r="AA4" s="12" t="s">
        <v>5</v>
      </c>
      <c r="AB4" s="12" t="s">
        <v>3</v>
      </c>
      <c r="AC4" s="12" t="s">
        <v>4</v>
      </c>
      <c r="AD4" s="12" t="s">
        <v>6</v>
      </c>
      <c r="AF4" s="13"/>
    </row>
    <row r="5" spans="1:32" ht="19.5" customHeight="1">
      <c r="A5" s="42" t="s">
        <v>147</v>
      </c>
      <c r="B5" s="14"/>
      <c r="C5" s="15"/>
      <c r="D5" s="41"/>
      <c r="E5" s="29">
        <v>7</v>
      </c>
      <c r="F5" s="29" t="s">
        <v>173</v>
      </c>
      <c r="G5" s="29">
        <v>1</v>
      </c>
      <c r="H5" s="28"/>
      <c r="I5" s="29" t="s">
        <v>90</v>
      </c>
      <c r="J5" s="30"/>
      <c r="K5" s="29">
        <v>4</v>
      </c>
      <c r="L5" s="29" t="s">
        <v>173</v>
      </c>
      <c r="M5" s="29">
        <v>1</v>
      </c>
      <c r="N5" s="31">
        <v>1</v>
      </c>
      <c r="O5" s="24" t="s">
        <v>173</v>
      </c>
      <c r="P5" s="32">
        <v>0</v>
      </c>
      <c r="Q5" s="31"/>
      <c r="R5" s="24" t="s">
        <v>88</v>
      </c>
      <c r="S5" s="32"/>
      <c r="T5" s="31"/>
      <c r="U5" s="24" t="s">
        <v>87</v>
      </c>
      <c r="V5" s="32"/>
      <c r="W5" s="40">
        <f>X5*3+Y5*1</f>
        <v>9</v>
      </c>
      <c r="X5" s="40">
        <f>COUNTIF(B5:V5,"○")</f>
        <v>3</v>
      </c>
      <c r="Y5" s="40">
        <f>COUNTIF(B5:V5,"△")</f>
        <v>0</v>
      </c>
      <c r="Z5" s="40">
        <f>COUNTIF(B5:V5,"×")</f>
        <v>0</v>
      </c>
      <c r="AA5" s="40">
        <f>AB5-AC5</f>
        <v>10</v>
      </c>
      <c r="AB5" s="40">
        <f>E5+H5+K5+N5+Q5+T5</f>
        <v>12</v>
      </c>
      <c r="AC5" s="40">
        <f>G5+J5+M5+P5+S5+V5</f>
        <v>2</v>
      </c>
      <c r="AD5" s="40"/>
      <c r="AF5" s="13"/>
    </row>
    <row r="6" spans="1:32" ht="19.5" customHeight="1">
      <c r="A6" s="42" t="s">
        <v>138</v>
      </c>
      <c r="B6" s="28">
        <v>1</v>
      </c>
      <c r="C6" s="29" t="s">
        <v>176</v>
      </c>
      <c r="D6" s="30">
        <v>7</v>
      </c>
      <c r="E6" s="15"/>
      <c r="F6" s="15"/>
      <c r="G6" s="15"/>
      <c r="H6" s="28">
        <v>7</v>
      </c>
      <c r="I6" s="29" t="s">
        <v>188</v>
      </c>
      <c r="J6" s="30">
        <v>0</v>
      </c>
      <c r="K6" s="29">
        <v>0</v>
      </c>
      <c r="L6" s="29" t="s">
        <v>172</v>
      </c>
      <c r="M6" s="29">
        <v>3</v>
      </c>
      <c r="N6" s="31">
        <v>1</v>
      </c>
      <c r="O6" s="24" t="s">
        <v>176</v>
      </c>
      <c r="P6" s="32">
        <v>5</v>
      </c>
      <c r="Q6" s="31">
        <v>0</v>
      </c>
      <c r="R6" s="24" t="s">
        <v>175</v>
      </c>
      <c r="S6" s="32">
        <v>0</v>
      </c>
      <c r="T6" s="31">
        <v>2</v>
      </c>
      <c r="U6" s="24" t="s">
        <v>175</v>
      </c>
      <c r="V6" s="32">
        <v>2</v>
      </c>
      <c r="W6" s="40">
        <f aca="true" t="shared" si="0" ref="W6:W11">X6*3+Y6*1</f>
        <v>5</v>
      </c>
      <c r="X6" s="40">
        <f aca="true" t="shared" si="1" ref="X6:X11">COUNTIF(B6:V6,"○")</f>
        <v>1</v>
      </c>
      <c r="Y6" s="40">
        <f aca="true" t="shared" si="2" ref="Y6:Y11">COUNTIF(B6:V6,"△")</f>
        <v>2</v>
      </c>
      <c r="Z6" s="40">
        <f aca="true" t="shared" si="3" ref="Z6:Z11">COUNTIF(B6:V6,"×")</f>
        <v>3</v>
      </c>
      <c r="AA6" s="40">
        <f aca="true" t="shared" si="4" ref="AA6:AA11">AB6-AC6</f>
        <v>0</v>
      </c>
      <c r="AB6" s="40">
        <f aca="true" t="shared" si="5" ref="AB6:AB11">E6+H6+K6+N6+Q6+T6</f>
        <v>10</v>
      </c>
      <c r="AC6" s="40">
        <f aca="true" t="shared" si="6" ref="AC6:AC11">G6+J6+M6+P6+S6+V6</f>
        <v>10</v>
      </c>
      <c r="AD6" s="40"/>
      <c r="AF6" s="13"/>
    </row>
    <row r="7" spans="1:32" ht="19.5" customHeight="1">
      <c r="A7" s="42" t="s">
        <v>144</v>
      </c>
      <c r="B7" s="28"/>
      <c r="C7" s="29"/>
      <c r="D7" s="29"/>
      <c r="E7" s="28">
        <v>0</v>
      </c>
      <c r="F7" s="29" t="s">
        <v>176</v>
      </c>
      <c r="G7" s="30">
        <v>7</v>
      </c>
      <c r="H7" s="15"/>
      <c r="I7" s="15"/>
      <c r="J7" s="41"/>
      <c r="K7" s="29">
        <v>1</v>
      </c>
      <c r="L7" s="29" t="s">
        <v>176</v>
      </c>
      <c r="M7" s="29">
        <v>2</v>
      </c>
      <c r="N7" s="31"/>
      <c r="O7" s="24" t="s">
        <v>86</v>
      </c>
      <c r="P7" s="32"/>
      <c r="Q7" s="31">
        <v>1</v>
      </c>
      <c r="R7" s="24" t="s">
        <v>172</v>
      </c>
      <c r="S7" s="32">
        <v>2</v>
      </c>
      <c r="T7" s="31">
        <v>3</v>
      </c>
      <c r="U7" s="24" t="s">
        <v>173</v>
      </c>
      <c r="V7" s="32">
        <v>0</v>
      </c>
      <c r="W7" s="40">
        <f t="shared" si="0"/>
        <v>3</v>
      </c>
      <c r="X7" s="40">
        <f t="shared" si="1"/>
        <v>1</v>
      </c>
      <c r="Y7" s="40">
        <f t="shared" si="2"/>
        <v>0</v>
      </c>
      <c r="Z7" s="40">
        <f t="shared" si="3"/>
        <v>3</v>
      </c>
      <c r="AA7" s="40">
        <f t="shared" si="4"/>
        <v>-6</v>
      </c>
      <c r="AB7" s="40">
        <f t="shared" si="5"/>
        <v>5</v>
      </c>
      <c r="AC7" s="40">
        <f t="shared" si="6"/>
        <v>11</v>
      </c>
      <c r="AD7" s="40"/>
      <c r="AF7" s="13"/>
    </row>
    <row r="8" spans="1:32" ht="19.5" customHeight="1">
      <c r="A8" s="42" t="s">
        <v>159</v>
      </c>
      <c r="B8" s="27">
        <v>1</v>
      </c>
      <c r="C8" s="27" t="s">
        <v>176</v>
      </c>
      <c r="D8" s="27">
        <v>4</v>
      </c>
      <c r="E8" s="25">
        <v>3</v>
      </c>
      <c r="F8" s="27" t="s">
        <v>173</v>
      </c>
      <c r="G8" s="26">
        <v>0</v>
      </c>
      <c r="H8" s="27">
        <v>2</v>
      </c>
      <c r="I8" s="27" t="s">
        <v>173</v>
      </c>
      <c r="J8" s="26">
        <v>1</v>
      </c>
      <c r="K8" s="15"/>
      <c r="L8" s="15"/>
      <c r="M8" s="15"/>
      <c r="N8" s="16" t="s">
        <v>170</v>
      </c>
      <c r="O8" s="17" t="s">
        <v>177</v>
      </c>
      <c r="P8" s="18" t="s">
        <v>185</v>
      </c>
      <c r="Q8" s="16" t="s">
        <v>187</v>
      </c>
      <c r="R8" s="17" t="s">
        <v>173</v>
      </c>
      <c r="S8" s="18" t="s">
        <v>126</v>
      </c>
      <c r="T8" s="16" t="s">
        <v>206</v>
      </c>
      <c r="U8" s="17" t="s">
        <v>173</v>
      </c>
      <c r="V8" s="18" t="s">
        <v>170</v>
      </c>
      <c r="W8" s="40">
        <f t="shared" si="0"/>
        <v>12</v>
      </c>
      <c r="X8" s="40">
        <f t="shared" si="1"/>
        <v>4</v>
      </c>
      <c r="Y8" s="40">
        <f t="shared" si="2"/>
        <v>0</v>
      </c>
      <c r="Z8" s="40">
        <f t="shared" si="3"/>
        <v>2</v>
      </c>
      <c r="AA8" s="40">
        <f t="shared" si="4"/>
        <v>9</v>
      </c>
      <c r="AB8" s="40">
        <f t="shared" si="5"/>
        <v>17</v>
      </c>
      <c r="AC8" s="40">
        <f t="shared" si="6"/>
        <v>8</v>
      </c>
      <c r="AD8" s="23"/>
      <c r="AF8" s="13"/>
    </row>
    <row r="9" spans="1:32" ht="19.5" customHeight="1">
      <c r="A9" s="42" t="s">
        <v>140</v>
      </c>
      <c r="B9" s="43" t="s">
        <v>186</v>
      </c>
      <c r="C9" s="35" t="s">
        <v>189</v>
      </c>
      <c r="D9" s="35" t="s">
        <v>126</v>
      </c>
      <c r="E9" s="34" t="s">
        <v>187</v>
      </c>
      <c r="F9" s="35" t="s">
        <v>173</v>
      </c>
      <c r="G9" s="36" t="s">
        <v>126</v>
      </c>
      <c r="H9" s="35"/>
      <c r="I9" s="35"/>
      <c r="J9" s="36"/>
      <c r="K9" s="35" t="s">
        <v>185</v>
      </c>
      <c r="L9" s="35" t="s">
        <v>173</v>
      </c>
      <c r="M9" s="35" t="s">
        <v>170</v>
      </c>
      <c r="N9" s="44"/>
      <c r="O9" s="37"/>
      <c r="P9" s="38"/>
      <c r="Q9" s="34"/>
      <c r="R9" s="35" t="s">
        <v>91</v>
      </c>
      <c r="S9" s="36"/>
      <c r="T9" s="34"/>
      <c r="U9" s="35" t="s">
        <v>89</v>
      </c>
      <c r="V9" s="36"/>
      <c r="W9" s="40">
        <f t="shared" si="0"/>
        <v>6</v>
      </c>
      <c r="X9" s="40">
        <f t="shared" si="1"/>
        <v>2</v>
      </c>
      <c r="Y9" s="40">
        <f t="shared" si="2"/>
        <v>0</v>
      </c>
      <c r="Z9" s="40">
        <f t="shared" si="3"/>
        <v>1</v>
      </c>
      <c r="AA9" s="40">
        <f t="shared" si="4"/>
        <v>10</v>
      </c>
      <c r="AB9" s="40">
        <f t="shared" si="5"/>
        <v>11</v>
      </c>
      <c r="AC9" s="40">
        <f t="shared" si="6"/>
        <v>1</v>
      </c>
      <c r="AD9" s="39"/>
      <c r="AF9" s="13"/>
    </row>
    <row r="10" spans="1:32" ht="19.5" customHeight="1">
      <c r="A10" s="52" t="s">
        <v>143</v>
      </c>
      <c r="B10" s="43"/>
      <c r="C10" s="35"/>
      <c r="D10" s="35"/>
      <c r="E10" s="34" t="s">
        <v>170</v>
      </c>
      <c r="F10" s="35" t="s">
        <v>208</v>
      </c>
      <c r="G10" s="36" t="s">
        <v>170</v>
      </c>
      <c r="H10" s="35" t="s">
        <v>123</v>
      </c>
      <c r="I10" s="35" t="s">
        <v>209</v>
      </c>
      <c r="J10" s="36" t="s">
        <v>126</v>
      </c>
      <c r="K10" s="35" t="s">
        <v>126</v>
      </c>
      <c r="L10" s="35" t="s">
        <v>172</v>
      </c>
      <c r="M10" s="35" t="s">
        <v>187</v>
      </c>
      <c r="N10" s="34"/>
      <c r="O10" s="35"/>
      <c r="P10" s="35"/>
      <c r="Q10" s="44"/>
      <c r="R10" s="37"/>
      <c r="S10" s="38"/>
      <c r="T10" s="35"/>
      <c r="U10" s="35" t="s">
        <v>85</v>
      </c>
      <c r="V10" s="36"/>
      <c r="W10" s="40">
        <f t="shared" si="0"/>
        <v>4</v>
      </c>
      <c r="X10" s="40">
        <f t="shared" si="1"/>
        <v>1</v>
      </c>
      <c r="Y10" s="40">
        <f t="shared" si="2"/>
        <v>1</v>
      </c>
      <c r="Z10" s="40">
        <f t="shared" si="3"/>
        <v>1</v>
      </c>
      <c r="AA10" s="40">
        <f t="shared" si="4"/>
        <v>-3</v>
      </c>
      <c r="AB10" s="40">
        <f t="shared" si="5"/>
        <v>3</v>
      </c>
      <c r="AC10" s="40">
        <f t="shared" si="6"/>
        <v>6</v>
      </c>
      <c r="AD10" s="39"/>
      <c r="AF10" s="13"/>
    </row>
    <row r="11" spans="1:32" ht="19.5" customHeight="1">
      <c r="A11" s="48" t="s">
        <v>160</v>
      </c>
      <c r="B11" s="53"/>
      <c r="C11" s="49"/>
      <c r="D11" s="49"/>
      <c r="E11" s="54" t="s">
        <v>123</v>
      </c>
      <c r="F11" s="49" t="s">
        <v>175</v>
      </c>
      <c r="G11" s="51" t="s">
        <v>123</v>
      </c>
      <c r="H11" s="49" t="s">
        <v>170</v>
      </c>
      <c r="I11" s="49" t="s">
        <v>172</v>
      </c>
      <c r="J11" s="51" t="s">
        <v>127</v>
      </c>
      <c r="K11" s="49" t="s">
        <v>170</v>
      </c>
      <c r="L11" s="49" t="s">
        <v>172</v>
      </c>
      <c r="M11" s="49" t="s">
        <v>207</v>
      </c>
      <c r="N11" s="54"/>
      <c r="O11" s="49"/>
      <c r="P11" s="49"/>
      <c r="Q11" s="54"/>
      <c r="R11" s="49"/>
      <c r="S11" s="51"/>
      <c r="T11" s="50"/>
      <c r="U11" s="50"/>
      <c r="V11" s="55"/>
      <c r="W11" s="12">
        <f t="shared" si="0"/>
        <v>1</v>
      </c>
      <c r="X11" s="12">
        <f t="shared" si="1"/>
        <v>0</v>
      </c>
      <c r="Y11" s="12">
        <f t="shared" si="2"/>
        <v>1</v>
      </c>
      <c r="Z11" s="12">
        <f t="shared" si="3"/>
        <v>2</v>
      </c>
      <c r="AA11" s="12">
        <f t="shared" si="4"/>
        <v>-10</v>
      </c>
      <c r="AB11" s="12">
        <f t="shared" si="5"/>
        <v>2</v>
      </c>
      <c r="AC11" s="12">
        <f t="shared" si="6"/>
        <v>12</v>
      </c>
      <c r="AD11" s="39"/>
      <c r="AF11" s="13"/>
    </row>
    <row r="12" ht="19.5" customHeight="1"/>
    <row r="13" spans="1:32" ht="19.5" customHeight="1">
      <c r="A13" s="86" t="s">
        <v>70</v>
      </c>
      <c r="B13" s="86"/>
      <c r="C13" s="95" t="s">
        <v>62</v>
      </c>
      <c r="D13" s="95"/>
      <c r="E13" s="95"/>
      <c r="F13" s="96">
        <v>41734</v>
      </c>
      <c r="G13" s="96"/>
      <c r="H13" s="96"/>
      <c r="I13" s="96"/>
      <c r="J13" s="96"/>
      <c r="K13" s="114" t="s">
        <v>165</v>
      </c>
      <c r="L13" s="114"/>
      <c r="M13" s="114"/>
      <c r="N13" s="114"/>
      <c r="O13" s="114"/>
      <c r="P13" s="115"/>
      <c r="Q13" s="115"/>
      <c r="R13" s="115"/>
      <c r="S13" s="115"/>
      <c r="T13" s="115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9.5" customHeight="1">
      <c r="A14" s="85" t="s">
        <v>12</v>
      </c>
      <c r="B14" s="85"/>
      <c r="C14" s="85" t="s">
        <v>11</v>
      </c>
      <c r="D14" s="85"/>
      <c r="E14" s="85"/>
      <c r="F14" s="85" t="s">
        <v>61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 t="s">
        <v>161</v>
      </c>
      <c r="V14" s="85"/>
      <c r="W14" s="85"/>
      <c r="X14" s="85"/>
      <c r="Y14" s="85"/>
      <c r="Z14" s="85"/>
      <c r="AA14" s="85"/>
      <c r="AB14" s="85"/>
      <c r="AC14" s="85"/>
      <c r="AD14" s="85"/>
      <c r="AF14" s="45"/>
    </row>
    <row r="15" spans="1:32" ht="19.5" customHeight="1">
      <c r="A15" s="85" t="s">
        <v>26</v>
      </c>
      <c r="B15" s="85"/>
      <c r="C15" s="94">
        <v>0.375</v>
      </c>
      <c r="D15" s="94"/>
      <c r="E15" s="94"/>
      <c r="F15" s="90" t="str">
        <f>A8</f>
        <v>秋津</v>
      </c>
      <c r="G15" s="90"/>
      <c r="H15" s="90"/>
      <c r="I15" s="90"/>
      <c r="J15" s="90"/>
      <c r="K15" s="103" t="s">
        <v>190</v>
      </c>
      <c r="L15" s="104"/>
      <c r="M15" s="104"/>
      <c r="N15" s="104"/>
      <c r="O15" s="105"/>
      <c r="P15" s="90" t="str">
        <f>A9</f>
        <v>谷津B</v>
      </c>
      <c r="Q15" s="90"/>
      <c r="R15" s="90"/>
      <c r="S15" s="90"/>
      <c r="T15" s="90"/>
      <c r="U15" s="90" t="str">
        <f>F16</f>
        <v>東習志野</v>
      </c>
      <c r="V15" s="90"/>
      <c r="W15" s="90"/>
      <c r="X15" s="90"/>
      <c r="Y15" s="90"/>
      <c r="Z15" s="90" t="str">
        <f>P16</f>
        <v>谷津A</v>
      </c>
      <c r="AA15" s="90"/>
      <c r="AB15" s="90"/>
      <c r="AC15" s="90"/>
      <c r="AD15" s="90"/>
      <c r="AF15" s="45"/>
    </row>
    <row r="16" spans="1:32" ht="19.5" customHeight="1">
      <c r="A16" s="85" t="s">
        <v>13</v>
      </c>
      <c r="B16" s="85"/>
      <c r="C16" s="94">
        <v>0.3958333333333333</v>
      </c>
      <c r="D16" s="94"/>
      <c r="E16" s="94"/>
      <c r="F16" s="90" t="str">
        <f>A5</f>
        <v>東習志野</v>
      </c>
      <c r="G16" s="90"/>
      <c r="H16" s="90"/>
      <c r="I16" s="90"/>
      <c r="J16" s="90"/>
      <c r="K16" s="103" t="s">
        <v>191</v>
      </c>
      <c r="L16" s="104"/>
      <c r="M16" s="104"/>
      <c r="N16" s="104"/>
      <c r="O16" s="105"/>
      <c r="P16" s="90" t="str">
        <f>A6</f>
        <v>谷津A</v>
      </c>
      <c r="Q16" s="90"/>
      <c r="R16" s="90"/>
      <c r="S16" s="90"/>
      <c r="T16" s="90"/>
      <c r="U16" s="90" t="str">
        <f aca="true" t="shared" si="7" ref="U16:U21">F15</f>
        <v>秋津</v>
      </c>
      <c r="V16" s="90"/>
      <c r="W16" s="90"/>
      <c r="X16" s="90"/>
      <c r="Y16" s="90"/>
      <c r="Z16" s="90" t="str">
        <f aca="true" t="shared" si="8" ref="Z16:Z21">P15</f>
        <v>谷津B</v>
      </c>
      <c r="AA16" s="90"/>
      <c r="AB16" s="90"/>
      <c r="AC16" s="90"/>
      <c r="AD16" s="90"/>
      <c r="AF16" s="45"/>
    </row>
    <row r="17" spans="1:32" ht="19.5" customHeight="1">
      <c r="A17" s="85" t="s">
        <v>28</v>
      </c>
      <c r="B17" s="85"/>
      <c r="C17" s="94">
        <v>0.416666666666667</v>
      </c>
      <c r="D17" s="94"/>
      <c r="E17" s="94"/>
      <c r="F17" s="90" t="str">
        <f>A7</f>
        <v>MSS・香澄</v>
      </c>
      <c r="G17" s="90"/>
      <c r="H17" s="90"/>
      <c r="I17" s="90"/>
      <c r="J17" s="90"/>
      <c r="K17" s="103" t="s">
        <v>179</v>
      </c>
      <c r="L17" s="104"/>
      <c r="M17" s="104"/>
      <c r="N17" s="104"/>
      <c r="O17" s="105"/>
      <c r="P17" s="90" t="str">
        <f>A8</f>
        <v>秋津</v>
      </c>
      <c r="Q17" s="90"/>
      <c r="R17" s="90"/>
      <c r="S17" s="90"/>
      <c r="T17" s="90"/>
      <c r="U17" s="90" t="str">
        <f t="shared" si="7"/>
        <v>東習志野</v>
      </c>
      <c r="V17" s="90"/>
      <c r="W17" s="90"/>
      <c r="X17" s="90"/>
      <c r="Y17" s="90"/>
      <c r="Z17" s="90" t="str">
        <f t="shared" si="8"/>
        <v>谷津A</v>
      </c>
      <c r="AA17" s="90"/>
      <c r="AB17" s="90"/>
      <c r="AC17" s="90"/>
      <c r="AD17" s="90"/>
      <c r="AF17" s="45"/>
    </row>
    <row r="18" spans="1:32" ht="19.5" customHeight="1">
      <c r="A18" s="85" t="s">
        <v>29</v>
      </c>
      <c r="B18" s="85"/>
      <c r="C18" s="94">
        <v>0.4375</v>
      </c>
      <c r="D18" s="94"/>
      <c r="E18" s="94"/>
      <c r="F18" s="90" t="str">
        <f>A5</f>
        <v>東習志野</v>
      </c>
      <c r="G18" s="90"/>
      <c r="H18" s="90"/>
      <c r="I18" s="90"/>
      <c r="J18" s="90"/>
      <c r="K18" s="103" t="s">
        <v>192</v>
      </c>
      <c r="L18" s="104"/>
      <c r="M18" s="104"/>
      <c r="N18" s="104"/>
      <c r="O18" s="105"/>
      <c r="P18" s="90" t="str">
        <f>A9</f>
        <v>谷津B</v>
      </c>
      <c r="Q18" s="90"/>
      <c r="R18" s="90"/>
      <c r="S18" s="90"/>
      <c r="T18" s="90"/>
      <c r="U18" s="90" t="str">
        <f t="shared" si="7"/>
        <v>MSS・香澄</v>
      </c>
      <c r="V18" s="90"/>
      <c r="W18" s="90"/>
      <c r="X18" s="90"/>
      <c r="Y18" s="90"/>
      <c r="Z18" s="90" t="str">
        <f t="shared" si="8"/>
        <v>秋津</v>
      </c>
      <c r="AA18" s="90"/>
      <c r="AB18" s="90"/>
      <c r="AC18" s="90"/>
      <c r="AD18" s="90"/>
      <c r="AF18" s="45"/>
    </row>
    <row r="19" spans="1:32" ht="19.5" customHeight="1">
      <c r="A19" s="85" t="s">
        <v>30</v>
      </c>
      <c r="B19" s="85"/>
      <c r="C19" s="94">
        <v>0.458333333333333</v>
      </c>
      <c r="D19" s="94"/>
      <c r="E19" s="94"/>
      <c r="F19" s="90" t="str">
        <f>A6</f>
        <v>谷津A</v>
      </c>
      <c r="G19" s="90"/>
      <c r="H19" s="90"/>
      <c r="I19" s="90"/>
      <c r="J19" s="90"/>
      <c r="K19" s="103" t="s">
        <v>193</v>
      </c>
      <c r="L19" s="104"/>
      <c r="M19" s="104"/>
      <c r="N19" s="104"/>
      <c r="O19" s="105"/>
      <c r="P19" s="90" t="str">
        <f>A7</f>
        <v>MSS・香澄</v>
      </c>
      <c r="Q19" s="90"/>
      <c r="R19" s="90"/>
      <c r="S19" s="90"/>
      <c r="T19" s="90"/>
      <c r="U19" s="90" t="str">
        <f t="shared" si="7"/>
        <v>東習志野</v>
      </c>
      <c r="V19" s="90"/>
      <c r="W19" s="90"/>
      <c r="X19" s="90"/>
      <c r="Y19" s="90"/>
      <c r="Z19" s="90" t="str">
        <f t="shared" si="8"/>
        <v>谷津B</v>
      </c>
      <c r="AA19" s="90"/>
      <c r="AB19" s="90"/>
      <c r="AC19" s="90"/>
      <c r="AD19" s="90"/>
      <c r="AF19" s="45"/>
    </row>
    <row r="20" spans="1:32" ht="19.5" customHeight="1">
      <c r="A20" s="85" t="s">
        <v>27</v>
      </c>
      <c r="B20" s="85"/>
      <c r="C20" s="94">
        <v>0.479166666666666</v>
      </c>
      <c r="D20" s="94"/>
      <c r="E20" s="94"/>
      <c r="F20" s="90" t="str">
        <f>A5</f>
        <v>東習志野</v>
      </c>
      <c r="G20" s="90"/>
      <c r="H20" s="90"/>
      <c r="I20" s="90"/>
      <c r="J20" s="90"/>
      <c r="K20" s="103" t="s">
        <v>182</v>
      </c>
      <c r="L20" s="104"/>
      <c r="M20" s="104"/>
      <c r="N20" s="104"/>
      <c r="O20" s="105"/>
      <c r="P20" s="90" t="str">
        <f>A8</f>
        <v>秋津</v>
      </c>
      <c r="Q20" s="90"/>
      <c r="R20" s="90"/>
      <c r="S20" s="90"/>
      <c r="T20" s="90"/>
      <c r="U20" s="90" t="str">
        <f t="shared" si="7"/>
        <v>谷津A</v>
      </c>
      <c r="V20" s="90"/>
      <c r="W20" s="90"/>
      <c r="X20" s="90"/>
      <c r="Y20" s="90"/>
      <c r="Z20" s="90" t="str">
        <f t="shared" si="8"/>
        <v>MSS・香澄</v>
      </c>
      <c r="AA20" s="90"/>
      <c r="AB20" s="90"/>
      <c r="AC20" s="90"/>
      <c r="AD20" s="90"/>
      <c r="AF20" s="45"/>
    </row>
    <row r="21" spans="1:30" ht="19.5" customHeight="1">
      <c r="A21" s="85" t="s">
        <v>60</v>
      </c>
      <c r="B21" s="85"/>
      <c r="C21" s="94">
        <v>0.499999999999999</v>
      </c>
      <c r="D21" s="94"/>
      <c r="E21" s="94"/>
      <c r="F21" s="90" t="str">
        <f>A6</f>
        <v>谷津A</v>
      </c>
      <c r="G21" s="90"/>
      <c r="H21" s="90"/>
      <c r="I21" s="90"/>
      <c r="J21" s="90"/>
      <c r="K21" s="110" t="s">
        <v>194</v>
      </c>
      <c r="L21" s="111"/>
      <c r="M21" s="111"/>
      <c r="N21" s="111"/>
      <c r="O21" s="112"/>
      <c r="P21" s="90" t="str">
        <f>A9</f>
        <v>谷津B</v>
      </c>
      <c r="Q21" s="90"/>
      <c r="R21" s="90"/>
      <c r="S21" s="90"/>
      <c r="T21" s="90"/>
      <c r="U21" s="90" t="str">
        <f t="shared" si="7"/>
        <v>東習志野</v>
      </c>
      <c r="V21" s="90"/>
      <c r="W21" s="90"/>
      <c r="X21" s="90"/>
      <c r="Y21" s="90"/>
      <c r="Z21" s="90" t="str">
        <f t="shared" si="8"/>
        <v>秋津</v>
      </c>
      <c r="AA21" s="90"/>
      <c r="AB21" s="90"/>
      <c r="AC21" s="90"/>
      <c r="AD21" s="90"/>
    </row>
    <row r="22" spans="1:30" ht="19.5" customHeight="1">
      <c r="A22" s="56"/>
      <c r="C22" s="57"/>
      <c r="D22" s="57"/>
      <c r="E22" s="57"/>
      <c r="F22" s="8"/>
      <c r="G22" s="8"/>
      <c r="H22" s="8"/>
      <c r="I22" s="8"/>
      <c r="J22" s="8"/>
      <c r="K22" s="57"/>
      <c r="L22" s="57"/>
      <c r="M22" s="57"/>
      <c r="N22" s="57"/>
      <c r="O22" s="5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9.5" customHeight="1">
      <c r="A23" s="86" t="s">
        <v>70</v>
      </c>
      <c r="B23" s="86"/>
      <c r="C23" s="95" t="s">
        <v>63</v>
      </c>
      <c r="D23" s="95"/>
      <c r="E23" s="95"/>
      <c r="F23" s="96">
        <v>41735</v>
      </c>
      <c r="G23" s="96"/>
      <c r="H23" s="96"/>
      <c r="I23" s="96"/>
      <c r="J23" s="96"/>
      <c r="K23" s="114" t="s">
        <v>165</v>
      </c>
      <c r="L23" s="114"/>
      <c r="M23" s="114"/>
      <c r="N23" s="114"/>
      <c r="O23" s="114"/>
      <c r="P23" s="115"/>
      <c r="Q23" s="115"/>
      <c r="R23" s="115"/>
      <c r="S23" s="115"/>
      <c r="T23" s="115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9.5" customHeight="1">
      <c r="A24" s="85" t="s">
        <v>12</v>
      </c>
      <c r="B24" s="85"/>
      <c r="C24" s="85" t="s">
        <v>11</v>
      </c>
      <c r="D24" s="85"/>
      <c r="E24" s="85"/>
      <c r="F24" s="85" t="s">
        <v>61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 t="s">
        <v>161</v>
      </c>
      <c r="V24" s="85"/>
      <c r="W24" s="85"/>
      <c r="X24" s="85"/>
      <c r="Y24" s="85"/>
      <c r="Z24" s="85"/>
      <c r="AA24" s="85"/>
      <c r="AB24" s="85"/>
      <c r="AC24" s="85"/>
      <c r="AD24" s="85"/>
    </row>
    <row r="25" spans="1:32" ht="19.5" customHeight="1">
      <c r="A25" s="85" t="s">
        <v>68</v>
      </c>
      <c r="B25" s="85"/>
      <c r="C25" s="94">
        <v>0.375</v>
      </c>
      <c r="D25" s="94"/>
      <c r="E25" s="94"/>
      <c r="F25" s="90" t="str">
        <f>A6</f>
        <v>谷津A</v>
      </c>
      <c r="G25" s="90"/>
      <c r="H25" s="90"/>
      <c r="I25" s="90"/>
      <c r="J25" s="90"/>
      <c r="K25" s="103" t="s">
        <v>202</v>
      </c>
      <c r="L25" s="104"/>
      <c r="M25" s="104"/>
      <c r="N25" s="104"/>
      <c r="O25" s="105"/>
      <c r="P25" s="90" t="str">
        <f>A11</f>
        <v>大久保B</v>
      </c>
      <c r="Q25" s="90"/>
      <c r="R25" s="90"/>
      <c r="S25" s="90"/>
      <c r="T25" s="90"/>
      <c r="U25" s="90" t="str">
        <f>F26</f>
        <v>秋津</v>
      </c>
      <c r="V25" s="90"/>
      <c r="W25" s="90"/>
      <c r="X25" s="90"/>
      <c r="Y25" s="90"/>
      <c r="Z25" s="90" t="str">
        <f>P26</f>
        <v>大久保東A</v>
      </c>
      <c r="AA25" s="90"/>
      <c r="AB25" s="90"/>
      <c r="AC25" s="90"/>
      <c r="AD25" s="90"/>
      <c r="AF25" s="45"/>
    </row>
    <row r="26" spans="1:32" ht="19.5" customHeight="1">
      <c r="A26" s="85" t="s">
        <v>69</v>
      </c>
      <c r="B26" s="85"/>
      <c r="C26" s="94">
        <v>0.3958333333333333</v>
      </c>
      <c r="D26" s="94"/>
      <c r="E26" s="94"/>
      <c r="F26" s="90" t="str">
        <f>A8</f>
        <v>秋津</v>
      </c>
      <c r="G26" s="90"/>
      <c r="H26" s="90"/>
      <c r="I26" s="90"/>
      <c r="J26" s="90"/>
      <c r="K26" s="103" t="s">
        <v>203</v>
      </c>
      <c r="L26" s="104"/>
      <c r="M26" s="104"/>
      <c r="N26" s="104"/>
      <c r="O26" s="105"/>
      <c r="P26" s="90" t="str">
        <f>A10</f>
        <v>大久保東A</v>
      </c>
      <c r="Q26" s="90"/>
      <c r="R26" s="90"/>
      <c r="S26" s="90"/>
      <c r="T26" s="90"/>
      <c r="U26" s="90" t="str">
        <f aca="true" t="shared" si="9" ref="U26:U31">F25</f>
        <v>谷津A</v>
      </c>
      <c r="V26" s="90"/>
      <c r="W26" s="90"/>
      <c r="X26" s="90"/>
      <c r="Y26" s="90"/>
      <c r="Z26" s="90" t="str">
        <f aca="true" t="shared" si="10" ref="Z26:Z31">P25</f>
        <v>大久保B</v>
      </c>
      <c r="AA26" s="90"/>
      <c r="AB26" s="90"/>
      <c r="AC26" s="90"/>
      <c r="AD26" s="90"/>
      <c r="AF26" s="45"/>
    </row>
    <row r="27" spans="1:32" ht="19.5" customHeight="1">
      <c r="A27" s="85" t="s">
        <v>77</v>
      </c>
      <c r="B27" s="85"/>
      <c r="C27" s="94">
        <v>0.416666666666667</v>
      </c>
      <c r="D27" s="94"/>
      <c r="E27" s="94"/>
      <c r="F27" s="90" t="str">
        <f>A7</f>
        <v>MSS・香澄</v>
      </c>
      <c r="G27" s="90"/>
      <c r="H27" s="90"/>
      <c r="I27" s="90"/>
      <c r="J27" s="90"/>
      <c r="K27" s="103" t="s">
        <v>181</v>
      </c>
      <c r="L27" s="104"/>
      <c r="M27" s="104"/>
      <c r="N27" s="104"/>
      <c r="O27" s="105"/>
      <c r="P27" s="90" t="str">
        <f>A11</f>
        <v>大久保B</v>
      </c>
      <c r="Q27" s="90"/>
      <c r="R27" s="90"/>
      <c r="S27" s="90"/>
      <c r="T27" s="90"/>
      <c r="U27" s="90" t="str">
        <f t="shared" si="9"/>
        <v>秋津</v>
      </c>
      <c r="V27" s="90"/>
      <c r="W27" s="90"/>
      <c r="X27" s="90"/>
      <c r="Y27" s="90"/>
      <c r="Z27" s="90" t="str">
        <f t="shared" si="10"/>
        <v>大久保東A</v>
      </c>
      <c r="AA27" s="90"/>
      <c r="AB27" s="90"/>
      <c r="AC27" s="90"/>
      <c r="AD27" s="90"/>
      <c r="AF27" s="45"/>
    </row>
    <row r="28" spans="1:32" ht="19.5" customHeight="1">
      <c r="A28" s="85" t="s">
        <v>78</v>
      </c>
      <c r="B28" s="85"/>
      <c r="C28" s="94">
        <v>0.4375</v>
      </c>
      <c r="D28" s="94"/>
      <c r="E28" s="94"/>
      <c r="F28" s="90" t="str">
        <f>A6</f>
        <v>谷津A</v>
      </c>
      <c r="G28" s="90"/>
      <c r="H28" s="90"/>
      <c r="I28" s="90"/>
      <c r="J28" s="90"/>
      <c r="K28" s="103" t="s">
        <v>204</v>
      </c>
      <c r="L28" s="104"/>
      <c r="M28" s="104"/>
      <c r="N28" s="104"/>
      <c r="O28" s="105"/>
      <c r="P28" s="90" t="str">
        <f>A8</f>
        <v>秋津</v>
      </c>
      <c r="Q28" s="90"/>
      <c r="R28" s="90"/>
      <c r="S28" s="90"/>
      <c r="T28" s="90"/>
      <c r="U28" s="90" t="str">
        <f t="shared" si="9"/>
        <v>MSS・香澄</v>
      </c>
      <c r="V28" s="90"/>
      <c r="W28" s="90"/>
      <c r="X28" s="90"/>
      <c r="Y28" s="90"/>
      <c r="Z28" s="90" t="str">
        <f t="shared" si="10"/>
        <v>大久保B</v>
      </c>
      <c r="AA28" s="90"/>
      <c r="AB28" s="90"/>
      <c r="AC28" s="90"/>
      <c r="AD28" s="90"/>
      <c r="AF28" s="45"/>
    </row>
    <row r="29" spans="1:32" ht="19.5" customHeight="1">
      <c r="A29" s="85" t="s">
        <v>79</v>
      </c>
      <c r="B29" s="85"/>
      <c r="C29" s="94">
        <v>0.458333333333333</v>
      </c>
      <c r="D29" s="94"/>
      <c r="E29" s="94"/>
      <c r="F29" s="90" t="str">
        <f>A7</f>
        <v>MSS・香澄</v>
      </c>
      <c r="G29" s="90"/>
      <c r="H29" s="90"/>
      <c r="I29" s="90"/>
      <c r="J29" s="90"/>
      <c r="K29" s="103" t="s">
        <v>179</v>
      </c>
      <c r="L29" s="104"/>
      <c r="M29" s="104"/>
      <c r="N29" s="104"/>
      <c r="O29" s="105"/>
      <c r="P29" s="90" t="str">
        <f>A10</f>
        <v>大久保東A</v>
      </c>
      <c r="Q29" s="90"/>
      <c r="R29" s="90"/>
      <c r="S29" s="90"/>
      <c r="T29" s="90"/>
      <c r="U29" s="90" t="str">
        <f t="shared" si="9"/>
        <v>谷津A</v>
      </c>
      <c r="V29" s="90"/>
      <c r="W29" s="90"/>
      <c r="X29" s="90"/>
      <c r="Y29" s="90"/>
      <c r="Z29" s="90" t="str">
        <f t="shared" si="10"/>
        <v>秋津</v>
      </c>
      <c r="AA29" s="90"/>
      <c r="AB29" s="90"/>
      <c r="AC29" s="90"/>
      <c r="AD29" s="90"/>
      <c r="AF29" s="45"/>
    </row>
    <row r="30" spans="1:32" ht="19.5" customHeight="1">
      <c r="A30" s="85" t="s">
        <v>80</v>
      </c>
      <c r="B30" s="85"/>
      <c r="C30" s="94">
        <v>0.479166666666666</v>
      </c>
      <c r="D30" s="94"/>
      <c r="E30" s="94"/>
      <c r="F30" s="90" t="str">
        <f>A8</f>
        <v>秋津</v>
      </c>
      <c r="G30" s="90"/>
      <c r="H30" s="90"/>
      <c r="I30" s="90"/>
      <c r="J30" s="90"/>
      <c r="K30" s="103" t="s">
        <v>193</v>
      </c>
      <c r="L30" s="104"/>
      <c r="M30" s="104"/>
      <c r="N30" s="104"/>
      <c r="O30" s="105"/>
      <c r="P30" s="90" t="str">
        <f>A11</f>
        <v>大久保B</v>
      </c>
      <c r="Q30" s="90"/>
      <c r="R30" s="90"/>
      <c r="S30" s="90"/>
      <c r="T30" s="90"/>
      <c r="U30" s="90" t="str">
        <f t="shared" si="9"/>
        <v>MSS・香澄</v>
      </c>
      <c r="V30" s="90"/>
      <c r="W30" s="90"/>
      <c r="X30" s="90"/>
      <c r="Y30" s="90"/>
      <c r="Z30" s="90" t="str">
        <f t="shared" si="10"/>
        <v>大久保東A</v>
      </c>
      <c r="AA30" s="90"/>
      <c r="AB30" s="90"/>
      <c r="AC30" s="90"/>
      <c r="AD30" s="90"/>
      <c r="AF30" s="45"/>
    </row>
    <row r="31" spans="1:32" ht="19.5" customHeight="1">
      <c r="A31" s="85" t="s">
        <v>81</v>
      </c>
      <c r="B31" s="85"/>
      <c r="C31" s="94">
        <v>0.499999999999999</v>
      </c>
      <c r="D31" s="94"/>
      <c r="E31" s="94"/>
      <c r="F31" s="90" t="str">
        <f>A6</f>
        <v>谷津A</v>
      </c>
      <c r="G31" s="90"/>
      <c r="H31" s="90"/>
      <c r="I31" s="90"/>
      <c r="J31" s="90"/>
      <c r="K31" s="110" t="s">
        <v>205</v>
      </c>
      <c r="L31" s="111"/>
      <c r="M31" s="111"/>
      <c r="N31" s="111"/>
      <c r="O31" s="112"/>
      <c r="P31" s="90" t="str">
        <f>A10</f>
        <v>大久保東A</v>
      </c>
      <c r="Q31" s="90"/>
      <c r="R31" s="90"/>
      <c r="S31" s="90"/>
      <c r="T31" s="90"/>
      <c r="U31" s="90" t="str">
        <f t="shared" si="9"/>
        <v>秋津</v>
      </c>
      <c r="V31" s="90"/>
      <c r="W31" s="90"/>
      <c r="X31" s="90"/>
      <c r="Y31" s="90"/>
      <c r="Z31" s="90" t="str">
        <f t="shared" si="10"/>
        <v>大久保B</v>
      </c>
      <c r="AA31" s="90"/>
      <c r="AB31" s="90"/>
      <c r="AC31" s="90"/>
      <c r="AD31" s="90"/>
      <c r="AF31" s="45"/>
    </row>
    <row r="32" spans="6:30" ht="19.5" customHeight="1">
      <c r="F32" s="58"/>
      <c r="G32" s="58"/>
      <c r="H32" s="59"/>
      <c r="I32" s="58"/>
      <c r="J32" s="58"/>
      <c r="K32" s="59"/>
      <c r="L32" s="58"/>
      <c r="M32" s="58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</row>
    <row r="33" spans="1:30" ht="19.5" customHeight="1">
      <c r="A33" s="86" t="s">
        <v>70</v>
      </c>
      <c r="B33" s="86"/>
      <c r="C33" s="95" t="s">
        <v>92</v>
      </c>
      <c r="D33" s="95"/>
      <c r="E33" s="95"/>
      <c r="F33" s="96">
        <v>41749</v>
      </c>
      <c r="G33" s="96"/>
      <c r="H33" s="96"/>
      <c r="I33" s="96"/>
      <c r="J33" s="96"/>
      <c r="K33" s="114" t="s">
        <v>165</v>
      </c>
      <c r="L33" s="114"/>
      <c r="M33" s="114"/>
      <c r="N33" s="114"/>
      <c r="O33" s="114"/>
      <c r="P33" s="115"/>
      <c r="Q33" s="115"/>
      <c r="R33" s="115"/>
      <c r="S33" s="115"/>
      <c r="T33" s="115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1:30" ht="19.5" customHeight="1">
      <c r="A34" s="85" t="s">
        <v>12</v>
      </c>
      <c r="B34" s="85"/>
      <c r="C34" s="85" t="s">
        <v>11</v>
      </c>
      <c r="D34" s="85"/>
      <c r="E34" s="85"/>
      <c r="F34" s="90" t="s">
        <v>61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 t="s">
        <v>161</v>
      </c>
      <c r="V34" s="90"/>
      <c r="W34" s="90"/>
      <c r="X34" s="90"/>
      <c r="Y34" s="90"/>
      <c r="Z34" s="90"/>
      <c r="AA34" s="90"/>
      <c r="AB34" s="90"/>
      <c r="AC34" s="90"/>
      <c r="AD34" s="90"/>
    </row>
    <row r="35" spans="1:32" ht="19.5" customHeight="1">
      <c r="A35" s="85" t="s">
        <v>82</v>
      </c>
      <c r="B35" s="85"/>
      <c r="C35" s="94">
        <v>0.375</v>
      </c>
      <c r="D35" s="94"/>
      <c r="E35" s="94"/>
      <c r="F35" s="90" t="str">
        <f>A5</f>
        <v>東習志野</v>
      </c>
      <c r="G35" s="90"/>
      <c r="H35" s="90"/>
      <c r="I35" s="90"/>
      <c r="J35" s="90"/>
      <c r="K35" s="100" t="s">
        <v>8</v>
      </c>
      <c r="L35" s="101"/>
      <c r="M35" s="101"/>
      <c r="N35" s="101"/>
      <c r="O35" s="102"/>
      <c r="P35" s="90" t="str">
        <f>A10</f>
        <v>大久保東A</v>
      </c>
      <c r="Q35" s="90"/>
      <c r="R35" s="90"/>
      <c r="S35" s="90"/>
      <c r="T35" s="90"/>
      <c r="U35" s="90" t="str">
        <f>F36</f>
        <v>大久保B</v>
      </c>
      <c r="V35" s="90"/>
      <c r="W35" s="90"/>
      <c r="X35" s="90"/>
      <c r="Y35" s="90"/>
      <c r="Z35" s="90" t="str">
        <f>P36</f>
        <v>谷津B</v>
      </c>
      <c r="AA35" s="90"/>
      <c r="AB35" s="90"/>
      <c r="AC35" s="90"/>
      <c r="AD35" s="90"/>
      <c r="AF35" s="45"/>
    </row>
    <row r="36" spans="1:32" ht="19.5" customHeight="1">
      <c r="A36" s="85" t="s">
        <v>83</v>
      </c>
      <c r="B36" s="85"/>
      <c r="C36" s="94">
        <v>0.3958333333333333</v>
      </c>
      <c r="D36" s="94"/>
      <c r="E36" s="94"/>
      <c r="F36" s="90" t="str">
        <f>A11</f>
        <v>大久保B</v>
      </c>
      <c r="G36" s="90"/>
      <c r="H36" s="90"/>
      <c r="I36" s="90"/>
      <c r="J36" s="90"/>
      <c r="K36" s="100" t="s">
        <v>8</v>
      </c>
      <c r="L36" s="101"/>
      <c r="M36" s="101"/>
      <c r="N36" s="101"/>
      <c r="O36" s="102"/>
      <c r="P36" s="90" t="str">
        <f>A9</f>
        <v>谷津B</v>
      </c>
      <c r="Q36" s="90"/>
      <c r="R36" s="90"/>
      <c r="S36" s="90"/>
      <c r="T36" s="90"/>
      <c r="U36" s="90" t="str">
        <f aca="true" t="shared" si="11" ref="U36:U41">F35</f>
        <v>東習志野</v>
      </c>
      <c r="V36" s="90"/>
      <c r="W36" s="90"/>
      <c r="X36" s="90"/>
      <c r="Y36" s="90"/>
      <c r="Z36" s="90" t="str">
        <f aca="true" t="shared" si="12" ref="Z36:Z41">P35</f>
        <v>大久保東A</v>
      </c>
      <c r="AA36" s="90"/>
      <c r="AB36" s="90"/>
      <c r="AC36" s="90"/>
      <c r="AD36" s="90"/>
      <c r="AF36" s="45"/>
    </row>
    <row r="37" spans="1:32" ht="19.5" customHeight="1">
      <c r="A37" s="85" t="s">
        <v>84</v>
      </c>
      <c r="B37" s="85"/>
      <c r="C37" s="94">
        <v>0.416666666666667</v>
      </c>
      <c r="D37" s="94"/>
      <c r="E37" s="94"/>
      <c r="F37" s="90" t="str">
        <f>A5</f>
        <v>東習志野</v>
      </c>
      <c r="G37" s="90"/>
      <c r="H37" s="90"/>
      <c r="I37" s="90"/>
      <c r="J37" s="90"/>
      <c r="K37" s="100" t="s">
        <v>8</v>
      </c>
      <c r="L37" s="101"/>
      <c r="M37" s="101"/>
      <c r="N37" s="101"/>
      <c r="O37" s="102"/>
      <c r="P37" s="90" t="str">
        <f>A7</f>
        <v>MSS・香澄</v>
      </c>
      <c r="Q37" s="90"/>
      <c r="R37" s="90"/>
      <c r="S37" s="90"/>
      <c r="T37" s="90"/>
      <c r="U37" s="90" t="str">
        <f t="shared" si="11"/>
        <v>大久保B</v>
      </c>
      <c r="V37" s="90"/>
      <c r="W37" s="90"/>
      <c r="X37" s="90"/>
      <c r="Y37" s="90"/>
      <c r="Z37" s="90" t="str">
        <f t="shared" si="12"/>
        <v>谷津B</v>
      </c>
      <c r="AA37" s="90"/>
      <c r="AB37" s="90"/>
      <c r="AC37" s="90"/>
      <c r="AD37" s="90"/>
      <c r="AF37" s="45"/>
    </row>
    <row r="38" spans="1:32" ht="19.5" customHeight="1">
      <c r="A38" s="85" t="s">
        <v>85</v>
      </c>
      <c r="B38" s="85"/>
      <c r="C38" s="94">
        <v>0.4375</v>
      </c>
      <c r="D38" s="94"/>
      <c r="E38" s="94"/>
      <c r="F38" s="90" t="str">
        <f>A11</f>
        <v>大久保B</v>
      </c>
      <c r="G38" s="90"/>
      <c r="H38" s="90"/>
      <c r="I38" s="90"/>
      <c r="J38" s="90"/>
      <c r="K38" s="100" t="s">
        <v>8</v>
      </c>
      <c r="L38" s="101"/>
      <c r="M38" s="101"/>
      <c r="N38" s="101"/>
      <c r="O38" s="102"/>
      <c r="P38" s="90" t="str">
        <f>A10</f>
        <v>大久保東A</v>
      </c>
      <c r="Q38" s="90"/>
      <c r="R38" s="90"/>
      <c r="S38" s="90"/>
      <c r="T38" s="90"/>
      <c r="U38" s="90" t="str">
        <f t="shared" si="11"/>
        <v>東習志野</v>
      </c>
      <c r="V38" s="90"/>
      <c r="W38" s="90"/>
      <c r="X38" s="90"/>
      <c r="Y38" s="90"/>
      <c r="Z38" s="90" t="str">
        <f t="shared" si="12"/>
        <v>MSS・香澄</v>
      </c>
      <c r="AA38" s="90"/>
      <c r="AB38" s="90"/>
      <c r="AC38" s="90"/>
      <c r="AD38" s="90"/>
      <c r="AF38" s="45"/>
    </row>
    <row r="39" spans="1:32" ht="19.5" customHeight="1">
      <c r="A39" s="85" t="s">
        <v>86</v>
      </c>
      <c r="B39" s="85"/>
      <c r="C39" s="94">
        <v>0.458333333333333</v>
      </c>
      <c r="D39" s="94"/>
      <c r="E39" s="94"/>
      <c r="F39" s="90" t="str">
        <f>A7</f>
        <v>MSS・香澄</v>
      </c>
      <c r="G39" s="90"/>
      <c r="H39" s="90"/>
      <c r="I39" s="90"/>
      <c r="J39" s="90"/>
      <c r="K39" s="100" t="s">
        <v>8</v>
      </c>
      <c r="L39" s="101"/>
      <c r="M39" s="101"/>
      <c r="N39" s="101"/>
      <c r="O39" s="102"/>
      <c r="P39" s="90" t="str">
        <f>A9</f>
        <v>谷津B</v>
      </c>
      <c r="Q39" s="90"/>
      <c r="R39" s="90"/>
      <c r="S39" s="90"/>
      <c r="T39" s="90"/>
      <c r="U39" s="90" t="str">
        <f t="shared" si="11"/>
        <v>大久保B</v>
      </c>
      <c r="V39" s="90"/>
      <c r="W39" s="90"/>
      <c r="X39" s="90"/>
      <c r="Y39" s="90"/>
      <c r="Z39" s="90" t="str">
        <f t="shared" si="12"/>
        <v>大久保東A</v>
      </c>
      <c r="AA39" s="90"/>
      <c r="AB39" s="90"/>
      <c r="AC39" s="90"/>
      <c r="AD39" s="90"/>
      <c r="AF39" s="45"/>
    </row>
    <row r="40" spans="1:32" ht="19.5" customHeight="1">
      <c r="A40" s="85" t="s">
        <v>87</v>
      </c>
      <c r="B40" s="85"/>
      <c r="C40" s="94">
        <v>0.479166666666666</v>
      </c>
      <c r="D40" s="94"/>
      <c r="E40" s="94"/>
      <c r="F40" s="90" t="str">
        <f>A5</f>
        <v>東習志野</v>
      </c>
      <c r="G40" s="90"/>
      <c r="H40" s="90"/>
      <c r="I40" s="90"/>
      <c r="J40" s="90"/>
      <c r="K40" s="100" t="s">
        <v>8</v>
      </c>
      <c r="L40" s="101"/>
      <c r="M40" s="101"/>
      <c r="N40" s="101"/>
      <c r="O40" s="102"/>
      <c r="P40" s="90" t="str">
        <f>A11</f>
        <v>大久保B</v>
      </c>
      <c r="Q40" s="90"/>
      <c r="R40" s="90"/>
      <c r="S40" s="90"/>
      <c r="T40" s="90"/>
      <c r="U40" s="90" t="str">
        <f t="shared" si="11"/>
        <v>MSS・香澄</v>
      </c>
      <c r="V40" s="90"/>
      <c r="W40" s="90"/>
      <c r="X40" s="90"/>
      <c r="Y40" s="90"/>
      <c r="Z40" s="90" t="str">
        <f t="shared" si="12"/>
        <v>谷津B</v>
      </c>
      <c r="AA40" s="90"/>
      <c r="AB40" s="90"/>
      <c r="AC40" s="90"/>
      <c r="AD40" s="90"/>
      <c r="AF40" s="45"/>
    </row>
    <row r="41" spans="1:32" ht="19.5" customHeight="1">
      <c r="A41" s="85">
        <v>21</v>
      </c>
      <c r="B41" s="85"/>
      <c r="C41" s="94">
        <v>0.499999999999999</v>
      </c>
      <c r="D41" s="94"/>
      <c r="E41" s="94"/>
      <c r="F41" s="90" t="str">
        <f>A9</f>
        <v>谷津B</v>
      </c>
      <c r="G41" s="90"/>
      <c r="H41" s="90"/>
      <c r="I41" s="90"/>
      <c r="J41" s="90"/>
      <c r="K41" s="91" t="s">
        <v>8</v>
      </c>
      <c r="L41" s="92"/>
      <c r="M41" s="92"/>
      <c r="N41" s="92"/>
      <c r="O41" s="93"/>
      <c r="P41" s="90" t="str">
        <f>A10</f>
        <v>大久保東A</v>
      </c>
      <c r="Q41" s="90"/>
      <c r="R41" s="90"/>
      <c r="S41" s="90"/>
      <c r="T41" s="90"/>
      <c r="U41" s="90" t="str">
        <f t="shared" si="11"/>
        <v>東習志野</v>
      </c>
      <c r="V41" s="90"/>
      <c r="W41" s="90"/>
      <c r="X41" s="90"/>
      <c r="Y41" s="90"/>
      <c r="Z41" s="90" t="str">
        <f t="shared" si="12"/>
        <v>大久保B</v>
      </c>
      <c r="AA41" s="90"/>
      <c r="AB41" s="90"/>
      <c r="AC41" s="90"/>
      <c r="AD41" s="90"/>
      <c r="AF41" s="45"/>
    </row>
  </sheetData>
  <sheetProtection/>
  <mergeCells count="180">
    <mergeCell ref="A1:N1"/>
    <mergeCell ref="B4:D4"/>
    <mergeCell ref="E4:G4"/>
    <mergeCell ref="H4:J4"/>
    <mergeCell ref="K4:M4"/>
    <mergeCell ref="N4:P4"/>
    <mergeCell ref="A3:D3"/>
    <mergeCell ref="U14:AD14"/>
    <mergeCell ref="Q4:S4"/>
    <mergeCell ref="T4:V4"/>
    <mergeCell ref="A13:B13"/>
    <mergeCell ref="C13:E13"/>
    <mergeCell ref="F13:J13"/>
    <mergeCell ref="K13:T13"/>
    <mergeCell ref="C15:E15"/>
    <mergeCell ref="F15:J15"/>
    <mergeCell ref="K15:O15"/>
    <mergeCell ref="A14:B14"/>
    <mergeCell ref="C14:E14"/>
    <mergeCell ref="F14:T14"/>
    <mergeCell ref="P15:T15"/>
    <mergeCell ref="U15:Y15"/>
    <mergeCell ref="Z15:AD15"/>
    <mergeCell ref="A16:B16"/>
    <mergeCell ref="C16:E16"/>
    <mergeCell ref="F16:J16"/>
    <mergeCell ref="K16:O16"/>
    <mergeCell ref="P16:T16"/>
    <mergeCell ref="U16:Y16"/>
    <mergeCell ref="Z16:AD16"/>
    <mergeCell ref="A15:B15"/>
    <mergeCell ref="P17:T17"/>
    <mergeCell ref="U17:Y17"/>
    <mergeCell ref="Z17:AD17"/>
    <mergeCell ref="A18:B18"/>
    <mergeCell ref="A17:B17"/>
    <mergeCell ref="C17:E17"/>
    <mergeCell ref="F17:J17"/>
    <mergeCell ref="K17:O17"/>
    <mergeCell ref="U18:Y18"/>
    <mergeCell ref="Z18:AD18"/>
    <mergeCell ref="A19:B19"/>
    <mergeCell ref="C19:E19"/>
    <mergeCell ref="C18:E18"/>
    <mergeCell ref="F18:J18"/>
    <mergeCell ref="K18:O18"/>
    <mergeCell ref="P18:T18"/>
    <mergeCell ref="Z19:AD19"/>
    <mergeCell ref="P20:T20"/>
    <mergeCell ref="U20:Y20"/>
    <mergeCell ref="Z20:AD20"/>
    <mergeCell ref="U19:Y19"/>
    <mergeCell ref="F19:J19"/>
    <mergeCell ref="K19:O19"/>
    <mergeCell ref="P19:T19"/>
    <mergeCell ref="A20:B20"/>
    <mergeCell ref="C20:E20"/>
    <mergeCell ref="F20:J20"/>
    <mergeCell ref="K20:O20"/>
    <mergeCell ref="A21:B21"/>
    <mergeCell ref="C21:E21"/>
    <mergeCell ref="F21:J21"/>
    <mergeCell ref="A24:B24"/>
    <mergeCell ref="A23:B23"/>
    <mergeCell ref="C23:E23"/>
    <mergeCell ref="F23:J23"/>
    <mergeCell ref="C24:E24"/>
    <mergeCell ref="F24:T24"/>
    <mergeCell ref="F25:J25"/>
    <mergeCell ref="K25:O25"/>
    <mergeCell ref="K21:O21"/>
    <mergeCell ref="P21:T21"/>
    <mergeCell ref="U21:Y21"/>
    <mergeCell ref="U24:AD24"/>
    <mergeCell ref="K23:T23"/>
    <mergeCell ref="Z21:AD21"/>
    <mergeCell ref="P26:T26"/>
    <mergeCell ref="U26:Y26"/>
    <mergeCell ref="Z26:AD26"/>
    <mergeCell ref="A25:B25"/>
    <mergeCell ref="Z25:AD25"/>
    <mergeCell ref="C25:E25"/>
    <mergeCell ref="A26:B26"/>
    <mergeCell ref="C26:E26"/>
    <mergeCell ref="F26:J26"/>
    <mergeCell ref="K26:O26"/>
    <mergeCell ref="F28:J28"/>
    <mergeCell ref="K28:O28"/>
    <mergeCell ref="P25:T25"/>
    <mergeCell ref="F27:J27"/>
    <mergeCell ref="Z28:AD28"/>
    <mergeCell ref="P27:T27"/>
    <mergeCell ref="U27:Y27"/>
    <mergeCell ref="Z27:AD27"/>
    <mergeCell ref="U28:Y28"/>
    <mergeCell ref="K27:O27"/>
    <mergeCell ref="U25:Y25"/>
    <mergeCell ref="A30:B30"/>
    <mergeCell ref="C30:E30"/>
    <mergeCell ref="F30:J30"/>
    <mergeCell ref="K30:O30"/>
    <mergeCell ref="A27:B27"/>
    <mergeCell ref="C27:E27"/>
    <mergeCell ref="P28:T28"/>
    <mergeCell ref="A28:B28"/>
    <mergeCell ref="C28:E28"/>
    <mergeCell ref="Z30:AD30"/>
    <mergeCell ref="A29:B29"/>
    <mergeCell ref="C29:E29"/>
    <mergeCell ref="F29:J29"/>
    <mergeCell ref="P30:T30"/>
    <mergeCell ref="U30:Y30"/>
    <mergeCell ref="U29:Y29"/>
    <mergeCell ref="Z29:AD29"/>
    <mergeCell ref="K29:O29"/>
    <mergeCell ref="P29:T29"/>
    <mergeCell ref="C34:E34"/>
    <mergeCell ref="F34:T34"/>
    <mergeCell ref="U34:AD34"/>
    <mergeCell ref="P31:T31"/>
    <mergeCell ref="U31:Y31"/>
    <mergeCell ref="Z31:AD31"/>
    <mergeCell ref="A31:B31"/>
    <mergeCell ref="C31:E31"/>
    <mergeCell ref="F31:J31"/>
    <mergeCell ref="K31:O31"/>
    <mergeCell ref="A33:B33"/>
    <mergeCell ref="C33:E33"/>
    <mergeCell ref="F33:J33"/>
    <mergeCell ref="K33:T33"/>
    <mergeCell ref="A34:B34"/>
    <mergeCell ref="Z35:AD35"/>
    <mergeCell ref="A36:B36"/>
    <mergeCell ref="C36:E36"/>
    <mergeCell ref="F36:J36"/>
    <mergeCell ref="K36:O36"/>
    <mergeCell ref="P36:T36"/>
    <mergeCell ref="U36:Y36"/>
    <mergeCell ref="Z36:AD36"/>
    <mergeCell ref="A35:B35"/>
    <mergeCell ref="Z38:AD38"/>
    <mergeCell ref="A37:B37"/>
    <mergeCell ref="C37:E37"/>
    <mergeCell ref="F37:J37"/>
    <mergeCell ref="K37:O37"/>
    <mergeCell ref="P37:T37"/>
    <mergeCell ref="U37:Y37"/>
    <mergeCell ref="Z37:AD37"/>
    <mergeCell ref="A38:B38"/>
    <mergeCell ref="K38:O38"/>
    <mergeCell ref="P39:T39"/>
    <mergeCell ref="U39:Y39"/>
    <mergeCell ref="C35:E35"/>
    <mergeCell ref="U38:Y38"/>
    <mergeCell ref="F35:J35"/>
    <mergeCell ref="K35:O35"/>
    <mergeCell ref="P35:T35"/>
    <mergeCell ref="U35:Y35"/>
    <mergeCell ref="C38:E38"/>
    <mergeCell ref="F38:J38"/>
    <mergeCell ref="P38:T38"/>
    <mergeCell ref="Z39:AD39"/>
    <mergeCell ref="A40:B40"/>
    <mergeCell ref="C40:E40"/>
    <mergeCell ref="F40:J40"/>
    <mergeCell ref="K40:O40"/>
    <mergeCell ref="P40:T40"/>
    <mergeCell ref="U40:Y40"/>
    <mergeCell ref="Z40:AD40"/>
    <mergeCell ref="A39:B39"/>
    <mergeCell ref="C39:E39"/>
    <mergeCell ref="Z41:AD41"/>
    <mergeCell ref="A41:B41"/>
    <mergeCell ref="C41:E41"/>
    <mergeCell ref="F41:J41"/>
    <mergeCell ref="K41:O41"/>
    <mergeCell ref="P41:T41"/>
    <mergeCell ref="U41:Y41"/>
    <mergeCell ref="F39:J39"/>
    <mergeCell ref="K39:O39"/>
  </mergeCells>
  <printOptions/>
  <pageMargins left="0.5905511811023623" right="0.3937007874015748" top="0.3937007874015748" bottom="0.3937007874015748" header="0.3937007874015748" footer="0.590551181102362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B3" sqref="B3:I3"/>
    </sheetView>
  </sheetViews>
  <sheetFormatPr defaultColWidth="10.625" defaultRowHeight="30" customHeight="1"/>
  <cols>
    <col min="1" max="42" width="3.125" style="10" customWidth="1"/>
    <col min="43" max="16384" width="10.625" style="10" customWidth="1"/>
  </cols>
  <sheetData>
    <row r="1" spans="1:30" ht="30" customHeight="1">
      <c r="A1" s="106" t="s">
        <v>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3" spans="2:9" ht="30" customHeight="1">
      <c r="B3" s="121" t="s">
        <v>166</v>
      </c>
      <c r="C3" s="121"/>
      <c r="D3" s="121"/>
      <c r="E3" s="121"/>
      <c r="F3" s="121"/>
      <c r="G3" s="121"/>
      <c r="H3" s="121"/>
      <c r="I3" s="121"/>
    </row>
    <row r="4" spans="8:23" ht="39.75" customHeight="1">
      <c r="H4" s="46"/>
      <c r="I4" s="46"/>
      <c r="J4" s="46"/>
      <c r="K4" s="46"/>
      <c r="L4" s="46"/>
      <c r="M4" s="46"/>
      <c r="N4" s="46"/>
      <c r="O4" s="46"/>
      <c r="P4" s="64"/>
      <c r="Q4" s="46"/>
      <c r="R4" s="46"/>
      <c r="S4" s="46"/>
      <c r="T4" s="46"/>
      <c r="U4" s="46"/>
      <c r="V4" s="46"/>
      <c r="W4" s="46"/>
    </row>
    <row r="5" spans="4:27" ht="39.75" customHeight="1">
      <c r="D5" s="46"/>
      <c r="E5" s="46"/>
      <c r="F5" s="46"/>
      <c r="G5" s="46"/>
      <c r="H5" s="64"/>
      <c r="I5" s="46"/>
      <c r="J5" s="46"/>
      <c r="K5" s="46"/>
      <c r="O5" s="101" t="s">
        <v>30</v>
      </c>
      <c r="P5" s="101"/>
      <c r="T5" s="46"/>
      <c r="U5" s="46"/>
      <c r="V5" s="46"/>
      <c r="W5" s="46"/>
      <c r="X5" s="64"/>
      <c r="Y5" s="46"/>
      <c r="Z5" s="46"/>
      <c r="AA5" s="46"/>
    </row>
    <row r="6" spans="2:29" ht="39.75" customHeight="1">
      <c r="B6" s="46"/>
      <c r="C6" s="46"/>
      <c r="D6" s="64"/>
      <c r="E6" s="46"/>
      <c r="G6" s="101" t="s">
        <v>28</v>
      </c>
      <c r="H6" s="101"/>
      <c r="J6" s="46"/>
      <c r="K6" s="46"/>
      <c r="L6" s="64"/>
      <c r="M6" s="46"/>
      <c r="R6" s="46"/>
      <c r="S6" s="46"/>
      <c r="T6" s="64"/>
      <c r="U6" s="46"/>
      <c r="W6" s="101">
        <v>3</v>
      </c>
      <c r="X6" s="101"/>
      <c r="Z6" s="46"/>
      <c r="AA6" s="46"/>
      <c r="AB6" s="64"/>
      <c r="AC6" s="46"/>
    </row>
    <row r="7" spans="2:29" ht="39.75" customHeight="1">
      <c r="B7" s="62"/>
      <c r="C7" s="101" t="s">
        <v>26</v>
      </c>
      <c r="D7" s="101"/>
      <c r="E7" s="63"/>
      <c r="J7" s="25"/>
      <c r="K7" s="101" t="s">
        <v>13</v>
      </c>
      <c r="L7" s="101"/>
      <c r="M7" s="26"/>
      <c r="R7" s="62"/>
      <c r="S7" s="101">
        <v>1</v>
      </c>
      <c r="T7" s="101"/>
      <c r="U7" s="63"/>
      <c r="Z7" s="25"/>
      <c r="AA7" s="101">
        <v>2</v>
      </c>
      <c r="AB7" s="101"/>
      <c r="AC7" s="26"/>
    </row>
    <row r="8" spans="1:30" s="66" customFormat="1" ht="79.5" customHeight="1">
      <c r="A8" s="119" t="s">
        <v>93</v>
      </c>
      <c r="B8" s="120"/>
      <c r="E8" s="119" t="s">
        <v>95</v>
      </c>
      <c r="F8" s="120"/>
      <c r="I8" s="119" t="s">
        <v>99</v>
      </c>
      <c r="J8" s="120"/>
      <c r="M8" s="119" t="s">
        <v>98</v>
      </c>
      <c r="N8" s="120"/>
      <c r="Q8" s="119" t="s">
        <v>94</v>
      </c>
      <c r="R8" s="120"/>
      <c r="U8" s="119" t="s">
        <v>100</v>
      </c>
      <c r="V8" s="120"/>
      <c r="Y8" s="119" t="s">
        <v>97</v>
      </c>
      <c r="Z8" s="120"/>
      <c r="AC8" s="119" t="s">
        <v>96</v>
      </c>
      <c r="AD8" s="120"/>
    </row>
    <row r="9" spans="4:27" ht="39.75" customHeight="1">
      <c r="D9" s="64"/>
      <c r="E9" s="46"/>
      <c r="F9" s="46"/>
      <c r="G9" s="118" t="s">
        <v>29</v>
      </c>
      <c r="H9" s="118"/>
      <c r="I9" s="46"/>
      <c r="J9" s="46"/>
      <c r="K9" s="65"/>
      <c r="T9" s="64"/>
      <c r="U9" s="46"/>
      <c r="V9" s="46"/>
      <c r="W9" s="118">
        <v>4</v>
      </c>
      <c r="X9" s="118"/>
      <c r="Y9" s="46"/>
      <c r="Z9" s="46"/>
      <c r="AA9" s="65"/>
    </row>
    <row r="10" ht="30" customHeight="1">
      <c r="A10" s="9"/>
    </row>
    <row r="11" spans="1:15" ht="30" customHeight="1">
      <c r="A11" s="117" t="s">
        <v>133</v>
      </c>
      <c r="B11" s="117"/>
      <c r="C11" s="117"/>
      <c r="D11" s="117"/>
      <c r="E11" s="117"/>
      <c r="F11" s="96">
        <v>41756</v>
      </c>
      <c r="G11" s="96"/>
      <c r="H11" s="96"/>
      <c r="I11" s="96"/>
      <c r="J11" s="96"/>
      <c r="K11" s="95" t="s">
        <v>14</v>
      </c>
      <c r="L11" s="95"/>
      <c r="M11" s="95"/>
      <c r="N11" s="95"/>
      <c r="O11" s="95"/>
    </row>
    <row r="12" spans="1:30" ht="30" customHeight="1">
      <c r="A12" s="85" t="s">
        <v>12</v>
      </c>
      <c r="B12" s="85"/>
      <c r="C12" s="85" t="s">
        <v>11</v>
      </c>
      <c r="D12" s="85"/>
      <c r="E12" s="85"/>
      <c r="F12" s="90" t="s">
        <v>61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 t="s">
        <v>9</v>
      </c>
      <c r="V12" s="90"/>
      <c r="W12" s="90"/>
      <c r="X12" s="90"/>
      <c r="Y12" s="90"/>
      <c r="Z12" s="90"/>
      <c r="AA12" s="90"/>
      <c r="AB12" s="90"/>
      <c r="AC12" s="90"/>
      <c r="AD12" s="90"/>
    </row>
    <row r="13" spans="1:30" ht="30" customHeight="1">
      <c r="A13" s="85" t="s">
        <v>76</v>
      </c>
      <c r="B13" s="85"/>
      <c r="C13" s="94">
        <v>0.375</v>
      </c>
      <c r="D13" s="94"/>
      <c r="E13" s="94"/>
      <c r="F13" s="90" t="s">
        <v>93</v>
      </c>
      <c r="G13" s="90"/>
      <c r="H13" s="90"/>
      <c r="I13" s="90"/>
      <c r="J13" s="90"/>
      <c r="K13" s="85" t="s">
        <v>8</v>
      </c>
      <c r="L13" s="85"/>
      <c r="M13" s="85"/>
      <c r="N13" s="85"/>
      <c r="O13" s="85"/>
      <c r="P13" s="90" t="s">
        <v>95</v>
      </c>
      <c r="Q13" s="90"/>
      <c r="R13" s="90"/>
      <c r="S13" s="90"/>
      <c r="T13" s="90"/>
      <c r="U13" s="90" t="s">
        <v>99</v>
      </c>
      <c r="V13" s="90"/>
      <c r="W13" s="90"/>
      <c r="X13" s="90"/>
      <c r="Y13" s="90"/>
      <c r="Z13" s="90" t="s">
        <v>98</v>
      </c>
      <c r="AA13" s="90"/>
      <c r="AB13" s="90"/>
      <c r="AC13" s="90"/>
      <c r="AD13" s="90"/>
    </row>
    <row r="14" spans="1:30" ht="30" customHeight="1">
      <c r="A14" s="85" t="s">
        <v>101</v>
      </c>
      <c r="B14" s="85"/>
      <c r="C14" s="94">
        <v>0.3958333333333333</v>
      </c>
      <c r="D14" s="94"/>
      <c r="E14" s="94"/>
      <c r="F14" s="90" t="s">
        <v>99</v>
      </c>
      <c r="G14" s="90"/>
      <c r="H14" s="90"/>
      <c r="I14" s="90"/>
      <c r="J14" s="90"/>
      <c r="K14" s="85" t="s">
        <v>8</v>
      </c>
      <c r="L14" s="85"/>
      <c r="M14" s="85"/>
      <c r="N14" s="85"/>
      <c r="O14" s="85"/>
      <c r="P14" s="90" t="s">
        <v>98</v>
      </c>
      <c r="Q14" s="90"/>
      <c r="R14" s="90"/>
      <c r="S14" s="90"/>
      <c r="T14" s="90"/>
      <c r="U14" s="90" t="s">
        <v>93</v>
      </c>
      <c r="V14" s="90"/>
      <c r="W14" s="90"/>
      <c r="X14" s="90"/>
      <c r="Y14" s="90"/>
      <c r="Z14" s="90" t="s">
        <v>95</v>
      </c>
      <c r="AA14" s="90"/>
      <c r="AB14" s="90"/>
      <c r="AC14" s="90"/>
      <c r="AD14" s="90"/>
    </row>
    <row r="15" spans="1:30" ht="30" customHeight="1">
      <c r="A15" s="85" t="s">
        <v>102</v>
      </c>
      <c r="B15" s="85"/>
      <c r="C15" s="94">
        <v>0.4270833333333333</v>
      </c>
      <c r="D15" s="94"/>
      <c r="E15" s="94"/>
      <c r="F15" s="90" t="s">
        <v>105</v>
      </c>
      <c r="G15" s="90"/>
      <c r="H15" s="90"/>
      <c r="I15" s="90"/>
      <c r="J15" s="90"/>
      <c r="K15" s="85" t="s">
        <v>8</v>
      </c>
      <c r="L15" s="85"/>
      <c r="M15" s="85"/>
      <c r="N15" s="85"/>
      <c r="O15" s="85"/>
      <c r="P15" s="90" t="s">
        <v>107</v>
      </c>
      <c r="Q15" s="90"/>
      <c r="R15" s="90"/>
      <c r="S15" s="90"/>
      <c r="T15" s="90"/>
      <c r="U15" s="90" t="s">
        <v>106</v>
      </c>
      <c r="V15" s="90"/>
      <c r="W15" s="90"/>
      <c r="X15" s="90"/>
      <c r="Y15" s="90"/>
      <c r="Z15" s="90" t="s">
        <v>108</v>
      </c>
      <c r="AA15" s="90"/>
      <c r="AB15" s="90"/>
      <c r="AC15" s="90"/>
      <c r="AD15" s="90"/>
    </row>
    <row r="16" spans="1:30" ht="30" customHeight="1">
      <c r="A16" s="85" t="s">
        <v>103</v>
      </c>
      <c r="B16" s="85"/>
      <c r="C16" s="94">
        <v>0.4479166666666667</v>
      </c>
      <c r="D16" s="94"/>
      <c r="E16" s="94"/>
      <c r="F16" s="90" t="s">
        <v>106</v>
      </c>
      <c r="G16" s="90"/>
      <c r="H16" s="90"/>
      <c r="I16" s="90"/>
      <c r="J16" s="90"/>
      <c r="K16" s="85" t="s">
        <v>8</v>
      </c>
      <c r="L16" s="85"/>
      <c r="M16" s="85"/>
      <c r="N16" s="85"/>
      <c r="O16" s="85"/>
      <c r="P16" s="90" t="s">
        <v>108</v>
      </c>
      <c r="Q16" s="90"/>
      <c r="R16" s="90"/>
      <c r="S16" s="90"/>
      <c r="T16" s="90"/>
      <c r="U16" s="90" t="s">
        <v>105</v>
      </c>
      <c r="V16" s="90"/>
      <c r="W16" s="90"/>
      <c r="X16" s="90"/>
      <c r="Y16" s="90"/>
      <c r="Z16" s="90" t="s">
        <v>107</v>
      </c>
      <c r="AA16" s="90"/>
      <c r="AB16" s="90"/>
      <c r="AC16" s="90"/>
      <c r="AD16" s="90"/>
    </row>
    <row r="17" spans="1:30" ht="30" customHeight="1">
      <c r="A17" s="85" t="s">
        <v>104</v>
      </c>
      <c r="B17" s="85"/>
      <c r="C17" s="94">
        <v>0.5</v>
      </c>
      <c r="D17" s="94"/>
      <c r="E17" s="94"/>
      <c r="F17" s="90" t="s">
        <v>109</v>
      </c>
      <c r="G17" s="90"/>
      <c r="H17" s="90"/>
      <c r="I17" s="90"/>
      <c r="J17" s="90"/>
      <c r="K17" s="85" t="s">
        <v>8</v>
      </c>
      <c r="L17" s="85"/>
      <c r="M17" s="85"/>
      <c r="N17" s="85"/>
      <c r="O17" s="85"/>
      <c r="P17" s="90" t="s">
        <v>111</v>
      </c>
      <c r="Q17" s="90"/>
      <c r="R17" s="90"/>
      <c r="S17" s="90"/>
      <c r="T17" s="90"/>
      <c r="U17" s="90" t="s">
        <v>162</v>
      </c>
      <c r="V17" s="90"/>
      <c r="W17" s="90"/>
      <c r="X17" s="90"/>
      <c r="Y17" s="90"/>
      <c r="Z17" s="90" t="s">
        <v>162</v>
      </c>
      <c r="AA17" s="90"/>
      <c r="AB17" s="90"/>
      <c r="AC17" s="90"/>
      <c r="AD17" s="90"/>
    </row>
    <row r="19" spans="1:15" ht="30" customHeight="1">
      <c r="A19" s="118" t="s">
        <v>134</v>
      </c>
      <c r="B19" s="118"/>
      <c r="C19" s="118"/>
      <c r="D19" s="118"/>
      <c r="E19" s="118"/>
      <c r="F19" s="96">
        <v>41756</v>
      </c>
      <c r="G19" s="96"/>
      <c r="H19" s="96"/>
      <c r="I19" s="96"/>
      <c r="J19" s="96"/>
      <c r="K19" s="95" t="s">
        <v>14</v>
      </c>
      <c r="L19" s="95"/>
      <c r="M19" s="95"/>
      <c r="N19" s="95"/>
      <c r="O19" s="95"/>
    </row>
    <row r="20" spans="1:30" ht="30" customHeight="1">
      <c r="A20" s="85" t="s">
        <v>12</v>
      </c>
      <c r="B20" s="85"/>
      <c r="C20" s="85" t="s">
        <v>11</v>
      </c>
      <c r="D20" s="85"/>
      <c r="E20" s="85"/>
      <c r="F20" s="90" t="s">
        <v>61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 t="s">
        <v>9</v>
      </c>
      <c r="V20" s="90"/>
      <c r="W20" s="90"/>
      <c r="X20" s="90"/>
      <c r="Y20" s="90"/>
      <c r="Z20" s="90"/>
      <c r="AA20" s="90"/>
      <c r="AB20" s="90"/>
      <c r="AC20" s="90"/>
      <c r="AD20" s="90"/>
    </row>
    <row r="21" spans="1:30" ht="30" customHeight="1">
      <c r="A21" s="85">
        <v>1</v>
      </c>
      <c r="B21" s="85"/>
      <c r="C21" s="94">
        <v>0.375</v>
      </c>
      <c r="D21" s="94"/>
      <c r="E21" s="94"/>
      <c r="F21" s="90" t="s">
        <v>94</v>
      </c>
      <c r="G21" s="90"/>
      <c r="H21" s="90"/>
      <c r="I21" s="90"/>
      <c r="J21" s="90"/>
      <c r="K21" s="85" t="s">
        <v>8</v>
      </c>
      <c r="L21" s="85"/>
      <c r="M21" s="85"/>
      <c r="N21" s="85"/>
      <c r="O21" s="85"/>
      <c r="P21" s="90" t="s">
        <v>100</v>
      </c>
      <c r="Q21" s="90"/>
      <c r="R21" s="90"/>
      <c r="S21" s="90"/>
      <c r="T21" s="90"/>
      <c r="U21" s="90" t="s">
        <v>97</v>
      </c>
      <c r="V21" s="90"/>
      <c r="W21" s="90"/>
      <c r="X21" s="90"/>
      <c r="Y21" s="90"/>
      <c r="Z21" s="90" t="s">
        <v>96</v>
      </c>
      <c r="AA21" s="90"/>
      <c r="AB21" s="90"/>
      <c r="AC21" s="90"/>
      <c r="AD21" s="90"/>
    </row>
    <row r="22" spans="1:30" ht="30" customHeight="1">
      <c r="A22" s="85">
        <v>2</v>
      </c>
      <c r="B22" s="85"/>
      <c r="C22" s="94">
        <v>0.3958333333333333</v>
      </c>
      <c r="D22" s="94"/>
      <c r="E22" s="94"/>
      <c r="F22" s="90" t="s">
        <v>97</v>
      </c>
      <c r="G22" s="90"/>
      <c r="H22" s="90"/>
      <c r="I22" s="90"/>
      <c r="J22" s="90"/>
      <c r="K22" s="85" t="s">
        <v>8</v>
      </c>
      <c r="L22" s="85"/>
      <c r="M22" s="85"/>
      <c r="N22" s="85"/>
      <c r="O22" s="85"/>
      <c r="P22" s="90" t="s">
        <v>96</v>
      </c>
      <c r="Q22" s="90"/>
      <c r="R22" s="90"/>
      <c r="S22" s="90"/>
      <c r="T22" s="90"/>
      <c r="U22" s="90" t="s">
        <v>94</v>
      </c>
      <c r="V22" s="90"/>
      <c r="W22" s="90"/>
      <c r="X22" s="90"/>
      <c r="Y22" s="90"/>
      <c r="Z22" s="90" t="s">
        <v>100</v>
      </c>
      <c r="AA22" s="90"/>
      <c r="AB22" s="90"/>
      <c r="AC22" s="90"/>
      <c r="AD22" s="90"/>
    </row>
    <row r="23" spans="1:30" ht="30" customHeight="1">
      <c r="A23" s="85">
        <v>3</v>
      </c>
      <c r="B23" s="85"/>
      <c r="C23" s="94">
        <v>0.4270833333333333</v>
      </c>
      <c r="D23" s="94"/>
      <c r="E23" s="94"/>
      <c r="F23" s="90" t="s">
        <v>112</v>
      </c>
      <c r="G23" s="90"/>
      <c r="H23" s="90"/>
      <c r="I23" s="90"/>
      <c r="J23" s="90"/>
      <c r="K23" s="85" t="s">
        <v>8</v>
      </c>
      <c r="L23" s="85"/>
      <c r="M23" s="85"/>
      <c r="N23" s="85"/>
      <c r="O23" s="85"/>
      <c r="P23" s="90" t="s">
        <v>113</v>
      </c>
      <c r="Q23" s="90"/>
      <c r="R23" s="90"/>
      <c r="S23" s="90"/>
      <c r="T23" s="90"/>
      <c r="U23" s="90" t="s">
        <v>110</v>
      </c>
      <c r="V23" s="90"/>
      <c r="W23" s="90"/>
      <c r="X23" s="90"/>
      <c r="Y23" s="90"/>
      <c r="Z23" s="90" t="s">
        <v>114</v>
      </c>
      <c r="AA23" s="90"/>
      <c r="AB23" s="90"/>
      <c r="AC23" s="90"/>
      <c r="AD23" s="90"/>
    </row>
    <row r="24" spans="1:30" ht="30" customHeight="1">
      <c r="A24" s="85">
        <v>4</v>
      </c>
      <c r="B24" s="85"/>
      <c r="C24" s="94">
        <v>0.4479166666666667</v>
      </c>
      <c r="D24" s="94"/>
      <c r="E24" s="94"/>
      <c r="F24" s="90" t="s">
        <v>110</v>
      </c>
      <c r="G24" s="90"/>
      <c r="H24" s="90"/>
      <c r="I24" s="90"/>
      <c r="J24" s="90"/>
      <c r="K24" s="85" t="s">
        <v>8</v>
      </c>
      <c r="L24" s="85"/>
      <c r="M24" s="85"/>
      <c r="N24" s="85"/>
      <c r="O24" s="85"/>
      <c r="P24" s="90" t="s">
        <v>114</v>
      </c>
      <c r="Q24" s="90"/>
      <c r="R24" s="90"/>
      <c r="S24" s="90"/>
      <c r="T24" s="90"/>
      <c r="U24" s="90" t="s">
        <v>112</v>
      </c>
      <c r="V24" s="90"/>
      <c r="W24" s="90"/>
      <c r="X24" s="90"/>
      <c r="Y24" s="90"/>
      <c r="Z24" s="90" t="s">
        <v>113</v>
      </c>
      <c r="AA24" s="90"/>
      <c r="AB24" s="90"/>
      <c r="AC24" s="90"/>
      <c r="AD24" s="90"/>
    </row>
  </sheetData>
  <sheetProtection/>
  <mergeCells count="97">
    <mergeCell ref="B3:I3"/>
    <mergeCell ref="O5:P5"/>
    <mergeCell ref="P1:AD1"/>
    <mergeCell ref="A1:O1"/>
    <mergeCell ref="A13:B13"/>
    <mergeCell ref="A14:B14"/>
    <mergeCell ref="C13:E13"/>
    <mergeCell ref="F11:J11"/>
    <mergeCell ref="F14:J14"/>
    <mergeCell ref="AC8:AD8"/>
    <mergeCell ref="C12:E12"/>
    <mergeCell ref="A12:B12"/>
    <mergeCell ref="S7:T7"/>
    <mergeCell ref="G9:H9"/>
    <mergeCell ref="C7:D7"/>
    <mergeCell ref="K7:L7"/>
    <mergeCell ref="A8:B8"/>
    <mergeCell ref="E8:F8"/>
    <mergeCell ref="K11:O11"/>
    <mergeCell ref="W6:X6"/>
    <mergeCell ref="G6:H6"/>
    <mergeCell ref="I8:J8"/>
    <mergeCell ref="M8:N8"/>
    <mergeCell ref="Q8:R8"/>
    <mergeCell ref="U8:V8"/>
    <mergeCell ref="P17:T17"/>
    <mergeCell ref="P16:T16"/>
    <mergeCell ref="U16:Y16"/>
    <mergeCell ref="AA7:AB7"/>
    <mergeCell ref="Y8:Z8"/>
    <mergeCell ref="W9:X9"/>
    <mergeCell ref="F12:T12"/>
    <mergeCell ref="U12:AD12"/>
    <mergeCell ref="F13:J13"/>
    <mergeCell ref="K13:O13"/>
    <mergeCell ref="P13:T13"/>
    <mergeCell ref="U13:Y13"/>
    <mergeCell ref="Z13:AD13"/>
    <mergeCell ref="P21:T21"/>
    <mergeCell ref="P15:T15"/>
    <mergeCell ref="U20:AD20"/>
    <mergeCell ref="Z15:AD15"/>
    <mergeCell ref="U15:Y15"/>
    <mergeCell ref="Z17:AD17"/>
    <mergeCell ref="Z14:AD14"/>
    <mergeCell ref="F21:J21"/>
    <mergeCell ref="K21:O21"/>
    <mergeCell ref="A15:B15"/>
    <mergeCell ref="C15:E15"/>
    <mergeCell ref="F15:J15"/>
    <mergeCell ref="K15:O15"/>
    <mergeCell ref="A16:B16"/>
    <mergeCell ref="C16:E16"/>
    <mergeCell ref="K19:O19"/>
    <mergeCell ref="A20:B20"/>
    <mergeCell ref="U23:Y23"/>
    <mergeCell ref="Z23:AD23"/>
    <mergeCell ref="U21:Y21"/>
    <mergeCell ref="Z21:AD21"/>
    <mergeCell ref="U22:Y22"/>
    <mergeCell ref="Z22:AD22"/>
    <mergeCell ref="K14:O14"/>
    <mergeCell ref="A17:B17"/>
    <mergeCell ref="C17:E17"/>
    <mergeCell ref="F17:J17"/>
    <mergeCell ref="K17:O17"/>
    <mergeCell ref="C14:E14"/>
    <mergeCell ref="P22:T22"/>
    <mergeCell ref="Z16:AD16"/>
    <mergeCell ref="A19:E19"/>
    <mergeCell ref="A21:B21"/>
    <mergeCell ref="C21:E21"/>
    <mergeCell ref="A22:B22"/>
    <mergeCell ref="C22:E22"/>
    <mergeCell ref="F22:J22"/>
    <mergeCell ref="K22:O22"/>
    <mergeCell ref="C20:E20"/>
    <mergeCell ref="P14:T14"/>
    <mergeCell ref="U14:Y14"/>
    <mergeCell ref="A11:E11"/>
    <mergeCell ref="P24:T24"/>
    <mergeCell ref="U24:Y24"/>
    <mergeCell ref="F16:J16"/>
    <mergeCell ref="K16:O16"/>
    <mergeCell ref="F20:T20"/>
    <mergeCell ref="U17:Y17"/>
    <mergeCell ref="F19:J19"/>
    <mergeCell ref="Z24:AD24"/>
    <mergeCell ref="A23:B23"/>
    <mergeCell ref="C23:E23"/>
    <mergeCell ref="A24:B24"/>
    <mergeCell ref="C24:E24"/>
    <mergeCell ref="F24:J24"/>
    <mergeCell ref="K24:O24"/>
    <mergeCell ref="F23:J23"/>
    <mergeCell ref="K23:O23"/>
    <mergeCell ref="P23:T23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28">
      <selection activeCell="AB20" sqref="AB20:AG21"/>
    </sheetView>
  </sheetViews>
  <sheetFormatPr defaultColWidth="10.625" defaultRowHeight="24.75" customHeight="1"/>
  <cols>
    <col min="1" max="1" width="8.125" style="10" customWidth="1"/>
    <col min="2" max="19" width="3.125" style="10" customWidth="1"/>
    <col min="20" max="28" width="3.625" style="10" customWidth="1"/>
    <col min="29" max="34" width="2.625" style="10" customWidth="1"/>
    <col min="35" max="16384" width="10.625" style="10" customWidth="1"/>
  </cols>
  <sheetData>
    <row r="1" spans="1:27" ht="24.75" customHeight="1">
      <c r="A1" s="106" t="s">
        <v>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23"/>
      <c r="U1" s="123"/>
      <c r="V1" s="123"/>
      <c r="W1" s="123"/>
      <c r="X1" s="123"/>
      <c r="Y1" s="123"/>
      <c r="Z1" s="123"/>
      <c r="AA1" s="123"/>
    </row>
    <row r="2" spans="1:27" ht="9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2"/>
      <c r="U2" s="72"/>
      <c r="V2" s="72"/>
      <c r="W2" s="72"/>
      <c r="X2" s="72"/>
      <c r="Y2" s="72"/>
      <c r="Z2" s="72"/>
      <c r="AA2" s="72"/>
    </row>
    <row r="3" spans="1:27" ht="24.75" customHeight="1">
      <c r="A3" s="70"/>
      <c r="B3" s="124" t="s">
        <v>167</v>
      </c>
      <c r="C3" s="124"/>
      <c r="D3" s="124"/>
      <c r="E3" s="124"/>
      <c r="F3" s="124"/>
      <c r="G3" s="124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2"/>
      <c r="U3" s="72"/>
      <c r="V3" s="72"/>
      <c r="W3" s="72"/>
      <c r="X3" s="72"/>
      <c r="Y3" s="72"/>
      <c r="Z3" s="72"/>
      <c r="AA3" s="72"/>
    </row>
    <row r="4" ht="9" customHeight="1"/>
    <row r="5" spans="1:27" ht="24.75" customHeight="1">
      <c r="A5" s="11"/>
      <c r="B5" s="97" t="str">
        <f>A6</f>
        <v>1組5位</v>
      </c>
      <c r="C5" s="98"/>
      <c r="D5" s="99"/>
      <c r="E5" s="87" t="str">
        <f>A7</f>
        <v>2組5位</v>
      </c>
      <c r="F5" s="88"/>
      <c r="G5" s="89"/>
      <c r="H5" s="87" t="str">
        <f>A8</f>
        <v>1組6位</v>
      </c>
      <c r="I5" s="88"/>
      <c r="J5" s="89"/>
      <c r="K5" s="87" t="str">
        <f>A9</f>
        <v>2組6位</v>
      </c>
      <c r="L5" s="88"/>
      <c r="M5" s="89"/>
      <c r="N5" s="91" t="str">
        <f>A10</f>
        <v>1組7位</v>
      </c>
      <c r="O5" s="92"/>
      <c r="P5" s="93"/>
      <c r="Q5" s="87" t="str">
        <f>A11</f>
        <v>2組7位</v>
      </c>
      <c r="R5" s="88"/>
      <c r="S5" s="89"/>
      <c r="T5" s="12" t="s">
        <v>2</v>
      </c>
      <c r="U5" s="12" t="s">
        <v>0</v>
      </c>
      <c r="V5" s="12" t="s">
        <v>1</v>
      </c>
      <c r="W5" s="12" t="s">
        <v>7</v>
      </c>
      <c r="X5" s="12" t="s">
        <v>5</v>
      </c>
      <c r="Y5" s="12" t="s">
        <v>3</v>
      </c>
      <c r="Z5" s="12" t="s">
        <v>4</v>
      </c>
      <c r="AA5" s="12" t="s">
        <v>6</v>
      </c>
    </row>
    <row r="6" spans="1:27" ht="24.75" customHeight="1">
      <c r="A6" s="42" t="s">
        <v>117</v>
      </c>
      <c r="B6" s="14"/>
      <c r="C6" s="15"/>
      <c r="D6" s="41"/>
      <c r="E6" s="29"/>
      <c r="F6" s="29" t="s">
        <v>29</v>
      </c>
      <c r="G6" s="29"/>
      <c r="H6" s="15"/>
      <c r="I6" s="15"/>
      <c r="J6" s="15"/>
      <c r="K6" s="29"/>
      <c r="L6" s="29" t="s">
        <v>13</v>
      </c>
      <c r="M6" s="29"/>
      <c r="N6" s="15"/>
      <c r="O6" s="15"/>
      <c r="P6" s="15"/>
      <c r="Q6" s="29"/>
      <c r="R6" s="29" t="s">
        <v>26</v>
      </c>
      <c r="S6" s="30"/>
      <c r="T6" s="40"/>
      <c r="U6" s="40"/>
      <c r="V6" s="40"/>
      <c r="W6" s="40"/>
      <c r="X6" s="40"/>
      <c r="Y6" s="40"/>
      <c r="Z6" s="40"/>
      <c r="AA6" s="40"/>
    </row>
    <row r="7" spans="1:27" ht="24.75" customHeight="1">
      <c r="A7" s="42" t="s">
        <v>118</v>
      </c>
      <c r="B7" s="28"/>
      <c r="C7" s="29" t="s">
        <v>116</v>
      </c>
      <c r="D7" s="30"/>
      <c r="E7" s="15"/>
      <c r="F7" s="15"/>
      <c r="G7" s="15"/>
      <c r="H7" s="28"/>
      <c r="I7" s="29" t="s">
        <v>129</v>
      </c>
      <c r="J7" s="30"/>
      <c r="K7" s="15"/>
      <c r="L7" s="15"/>
      <c r="M7" s="15"/>
      <c r="N7" s="31"/>
      <c r="O7" s="24">
        <v>1</v>
      </c>
      <c r="P7" s="32"/>
      <c r="Q7" s="15"/>
      <c r="R7" s="15"/>
      <c r="S7" s="15"/>
      <c r="T7" s="40"/>
      <c r="U7" s="40"/>
      <c r="V7" s="40"/>
      <c r="W7" s="40"/>
      <c r="X7" s="40"/>
      <c r="Y7" s="40"/>
      <c r="Z7" s="40"/>
      <c r="AA7" s="40"/>
    </row>
    <row r="8" spans="1:27" ht="24.75" customHeight="1">
      <c r="A8" s="42" t="s">
        <v>119</v>
      </c>
      <c r="B8" s="15"/>
      <c r="C8" s="15"/>
      <c r="D8" s="15"/>
      <c r="E8" s="28"/>
      <c r="F8" s="29" t="s">
        <v>125</v>
      </c>
      <c r="G8" s="30"/>
      <c r="H8" s="15"/>
      <c r="I8" s="15"/>
      <c r="J8" s="41"/>
      <c r="K8" s="29"/>
      <c r="L8" s="29" t="s">
        <v>131</v>
      </c>
      <c r="M8" s="29"/>
      <c r="N8" s="15"/>
      <c r="O8" s="15"/>
      <c r="P8" s="15"/>
      <c r="Q8" s="29"/>
      <c r="R8" s="29">
        <v>2</v>
      </c>
      <c r="S8" s="30"/>
      <c r="T8" s="40"/>
      <c r="U8" s="40"/>
      <c r="V8" s="40"/>
      <c r="W8" s="40"/>
      <c r="X8" s="40"/>
      <c r="Y8" s="40"/>
      <c r="Z8" s="40"/>
      <c r="AA8" s="40"/>
    </row>
    <row r="9" spans="1:27" ht="24.75" customHeight="1">
      <c r="A9" s="42" t="s">
        <v>120</v>
      </c>
      <c r="B9" s="27"/>
      <c r="C9" s="27" t="s">
        <v>130</v>
      </c>
      <c r="D9" s="27"/>
      <c r="E9" s="15"/>
      <c r="F9" s="15"/>
      <c r="G9" s="15"/>
      <c r="H9" s="27"/>
      <c r="I9" s="27" t="s">
        <v>131</v>
      </c>
      <c r="J9" s="26"/>
      <c r="K9" s="15"/>
      <c r="L9" s="15"/>
      <c r="M9" s="15"/>
      <c r="N9" s="16"/>
      <c r="O9" s="17" t="s">
        <v>132</v>
      </c>
      <c r="P9" s="18"/>
      <c r="Q9" s="15"/>
      <c r="R9" s="15"/>
      <c r="S9" s="15"/>
      <c r="T9" s="23"/>
      <c r="U9" s="23"/>
      <c r="V9" s="23"/>
      <c r="W9" s="23"/>
      <c r="X9" s="23"/>
      <c r="Y9" s="23"/>
      <c r="Z9" s="23"/>
      <c r="AA9" s="23"/>
    </row>
    <row r="10" spans="1:27" ht="24.75" customHeight="1">
      <c r="A10" s="22" t="s">
        <v>121</v>
      </c>
      <c r="B10" s="15"/>
      <c r="C10" s="15"/>
      <c r="D10" s="15"/>
      <c r="E10" s="34"/>
      <c r="F10" s="35" t="s">
        <v>126</v>
      </c>
      <c r="G10" s="36"/>
      <c r="H10" s="15"/>
      <c r="I10" s="15"/>
      <c r="J10" s="15"/>
      <c r="K10" s="17"/>
      <c r="L10" s="17" t="s">
        <v>127</v>
      </c>
      <c r="M10" s="17"/>
      <c r="N10" s="19"/>
      <c r="O10" s="20"/>
      <c r="P10" s="21"/>
      <c r="Q10" s="17"/>
      <c r="R10" s="17" t="s">
        <v>128</v>
      </c>
      <c r="S10" s="18"/>
      <c r="T10" s="23"/>
      <c r="U10" s="23"/>
      <c r="V10" s="23"/>
      <c r="W10" s="23"/>
      <c r="X10" s="23"/>
      <c r="Y10" s="23"/>
      <c r="Z10" s="23"/>
      <c r="AA10" s="23"/>
    </row>
    <row r="11" spans="1:27" ht="24.75" customHeight="1">
      <c r="A11" s="33" t="s">
        <v>122</v>
      </c>
      <c r="B11" s="34"/>
      <c r="C11" s="35" t="s">
        <v>26</v>
      </c>
      <c r="D11" s="36"/>
      <c r="E11" s="67"/>
      <c r="F11" s="67"/>
      <c r="G11" s="67"/>
      <c r="H11" s="34"/>
      <c r="I11" s="35" t="s">
        <v>123</v>
      </c>
      <c r="J11" s="36"/>
      <c r="K11" s="67"/>
      <c r="L11" s="67"/>
      <c r="M11" s="67"/>
      <c r="N11" s="34"/>
      <c r="O11" s="35" t="s">
        <v>124</v>
      </c>
      <c r="P11" s="36"/>
      <c r="Q11" s="37"/>
      <c r="R11" s="37"/>
      <c r="S11" s="38"/>
      <c r="T11" s="39"/>
      <c r="U11" s="39"/>
      <c r="V11" s="39"/>
      <c r="W11" s="39"/>
      <c r="X11" s="39"/>
      <c r="Y11" s="39"/>
      <c r="Z11" s="39"/>
      <c r="AA11" s="39"/>
    </row>
    <row r="13" spans="1:28" ht="24.75" customHeight="1">
      <c r="A13" s="122" t="s">
        <v>133</v>
      </c>
      <c r="B13" s="122"/>
      <c r="C13" s="122"/>
      <c r="D13" s="122"/>
      <c r="E13" s="96">
        <v>41756</v>
      </c>
      <c r="F13" s="96"/>
      <c r="G13" s="96"/>
      <c r="H13" s="96"/>
      <c r="I13" s="96"/>
      <c r="J13" s="118" t="s">
        <v>14</v>
      </c>
      <c r="K13" s="118"/>
      <c r="L13" s="118"/>
      <c r="M13" s="118"/>
      <c r="N13" s="118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"/>
    </row>
    <row r="14" spans="1:27" ht="24.75" customHeight="1">
      <c r="A14" s="12" t="s">
        <v>12</v>
      </c>
      <c r="B14" s="85" t="s">
        <v>11</v>
      </c>
      <c r="C14" s="85"/>
      <c r="D14" s="85"/>
      <c r="E14" s="85" t="s">
        <v>61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 t="s">
        <v>115</v>
      </c>
      <c r="S14" s="85"/>
      <c r="T14" s="85"/>
      <c r="U14" s="85"/>
      <c r="V14" s="85"/>
      <c r="W14" s="85"/>
      <c r="X14" s="85"/>
      <c r="Y14" s="85"/>
      <c r="Z14" s="85"/>
      <c r="AA14" s="85"/>
    </row>
    <row r="15" spans="1:27" ht="24.75" customHeight="1">
      <c r="A15" s="12" t="s">
        <v>26</v>
      </c>
      <c r="B15" s="94">
        <v>0.5208333333333334</v>
      </c>
      <c r="C15" s="94"/>
      <c r="D15" s="94"/>
      <c r="E15" s="85" t="str">
        <f>A6</f>
        <v>1組5位</v>
      </c>
      <c r="F15" s="85"/>
      <c r="G15" s="85"/>
      <c r="H15" s="85"/>
      <c r="I15" s="85"/>
      <c r="J15" s="85" t="s">
        <v>8</v>
      </c>
      <c r="K15" s="85"/>
      <c r="L15" s="85"/>
      <c r="M15" s="85" t="str">
        <f>A11</f>
        <v>2組7位</v>
      </c>
      <c r="N15" s="85"/>
      <c r="O15" s="85"/>
      <c r="P15" s="85"/>
      <c r="Q15" s="85"/>
      <c r="R15" s="85" t="str">
        <f>E19</f>
        <v>1組6位</v>
      </c>
      <c r="S15" s="85"/>
      <c r="T15" s="85"/>
      <c r="U15" s="85"/>
      <c r="V15" s="85"/>
      <c r="W15" s="85" t="s">
        <v>162</v>
      </c>
      <c r="X15" s="85"/>
      <c r="Y15" s="85"/>
      <c r="Z15" s="85"/>
      <c r="AA15" s="85"/>
    </row>
    <row r="16" spans="1:27" ht="24.75" customHeight="1">
      <c r="A16" s="12" t="s">
        <v>13</v>
      </c>
      <c r="B16" s="94">
        <v>0.5520833333333334</v>
      </c>
      <c r="C16" s="94"/>
      <c r="D16" s="94"/>
      <c r="E16" s="85" t="str">
        <f>A6</f>
        <v>1組5位</v>
      </c>
      <c r="F16" s="85"/>
      <c r="G16" s="85"/>
      <c r="H16" s="85"/>
      <c r="I16" s="85"/>
      <c r="J16" s="85" t="s">
        <v>8</v>
      </c>
      <c r="K16" s="85"/>
      <c r="L16" s="85"/>
      <c r="M16" s="85" t="str">
        <f>A9</f>
        <v>2組6位</v>
      </c>
      <c r="N16" s="85"/>
      <c r="O16" s="85"/>
      <c r="P16" s="85"/>
      <c r="Q16" s="85"/>
      <c r="R16" s="85" t="str">
        <f>E17</f>
        <v>2組5位</v>
      </c>
      <c r="S16" s="85"/>
      <c r="T16" s="85"/>
      <c r="U16" s="85"/>
      <c r="V16" s="85"/>
      <c r="W16" s="85" t="s">
        <v>162</v>
      </c>
      <c r="X16" s="85"/>
      <c r="Y16" s="85"/>
      <c r="Z16" s="85"/>
      <c r="AA16" s="85"/>
    </row>
    <row r="17" spans="1:27" ht="24.75" customHeight="1">
      <c r="A17" s="12" t="s">
        <v>28</v>
      </c>
      <c r="B17" s="94">
        <v>0.5833333333333334</v>
      </c>
      <c r="C17" s="94"/>
      <c r="D17" s="94"/>
      <c r="E17" s="85" t="str">
        <f>A7</f>
        <v>2組5位</v>
      </c>
      <c r="F17" s="85"/>
      <c r="G17" s="85"/>
      <c r="H17" s="85"/>
      <c r="I17" s="85"/>
      <c r="J17" s="85" t="s">
        <v>8</v>
      </c>
      <c r="K17" s="85"/>
      <c r="L17" s="85"/>
      <c r="M17" s="85" t="str">
        <f>A8</f>
        <v>1組6位</v>
      </c>
      <c r="N17" s="85"/>
      <c r="O17" s="85"/>
      <c r="P17" s="85"/>
      <c r="Q17" s="85"/>
      <c r="R17" s="85" t="str">
        <f>E16</f>
        <v>1組5位</v>
      </c>
      <c r="S17" s="85"/>
      <c r="T17" s="85"/>
      <c r="U17" s="85"/>
      <c r="V17" s="85"/>
      <c r="W17" s="85" t="s">
        <v>162</v>
      </c>
      <c r="X17" s="85"/>
      <c r="Y17" s="85"/>
      <c r="Z17" s="85"/>
      <c r="AA17" s="85"/>
    </row>
    <row r="18" spans="1:27" ht="24.75" customHeight="1">
      <c r="A18" s="12" t="s">
        <v>29</v>
      </c>
      <c r="B18" s="94">
        <v>0.6145833333333334</v>
      </c>
      <c r="C18" s="94"/>
      <c r="D18" s="94"/>
      <c r="E18" s="85" t="str">
        <f>A6</f>
        <v>1組5位</v>
      </c>
      <c r="F18" s="85"/>
      <c r="G18" s="85"/>
      <c r="H18" s="85"/>
      <c r="I18" s="85"/>
      <c r="J18" s="85" t="s">
        <v>8</v>
      </c>
      <c r="K18" s="85"/>
      <c r="L18" s="85"/>
      <c r="M18" s="85" t="str">
        <f>A7</f>
        <v>2組5位</v>
      </c>
      <c r="N18" s="85"/>
      <c r="O18" s="85"/>
      <c r="P18" s="85"/>
      <c r="Q18" s="85"/>
      <c r="R18" s="85" t="str">
        <f>M17</f>
        <v>1組6位</v>
      </c>
      <c r="S18" s="85"/>
      <c r="T18" s="85"/>
      <c r="U18" s="85"/>
      <c r="V18" s="85"/>
      <c r="W18" s="85" t="s">
        <v>162</v>
      </c>
      <c r="X18" s="85"/>
      <c r="Y18" s="85"/>
      <c r="Z18" s="85"/>
      <c r="AA18" s="85"/>
    </row>
    <row r="19" spans="1:27" ht="24.75" customHeight="1">
      <c r="A19" s="12" t="s">
        <v>30</v>
      </c>
      <c r="B19" s="94">
        <v>0.6354166666666666</v>
      </c>
      <c r="C19" s="94"/>
      <c r="D19" s="94"/>
      <c r="E19" s="85" t="str">
        <f>A8</f>
        <v>1組6位</v>
      </c>
      <c r="F19" s="85"/>
      <c r="G19" s="85"/>
      <c r="H19" s="85"/>
      <c r="I19" s="85"/>
      <c r="J19" s="85" t="s">
        <v>8</v>
      </c>
      <c r="K19" s="85"/>
      <c r="L19" s="85"/>
      <c r="M19" s="85" t="str">
        <f>A9</f>
        <v>2組6位</v>
      </c>
      <c r="N19" s="85"/>
      <c r="O19" s="85"/>
      <c r="P19" s="85"/>
      <c r="Q19" s="85"/>
      <c r="R19" s="85" t="str">
        <f>E18</f>
        <v>1組5位</v>
      </c>
      <c r="S19" s="85"/>
      <c r="T19" s="85"/>
      <c r="U19" s="85"/>
      <c r="V19" s="85"/>
      <c r="W19" s="85" t="str">
        <f>M18</f>
        <v>2組5位</v>
      </c>
      <c r="X19" s="85"/>
      <c r="Y19" s="85"/>
      <c r="Z19" s="85"/>
      <c r="AA19" s="85"/>
    </row>
    <row r="21" spans="1:28" ht="24.75" customHeight="1">
      <c r="A21" s="122" t="s">
        <v>134</v>
      </c>
      <c r="B21" s="122"/>
      <c r="C21" s="122"/>
      <c r="D21" s="122"/>
      <c r="E21" s="96">
        <v>41756</v>
      </c>
      <c r="F21" s="96"/>
      <c r="G21" s="96"/>
      <c r="H21" s="96"/>
      <c r="I21" s="96"/>
      <c r="J21" s="118" t="s">
        <v>14</v>
      </c>
      <c r="K21" s="118"/>
      <c r="L21" s="118"/>
      <c r="M21" s="118"/>
      <c r="N21" s="118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3"/>
    </row>
    <row r="22" spans="1:28" ht="24.75" customHeight="1">
      <c r="A22" s="12" t="s">
        <v>12</v>
      </c>
      <c r="B22" s="85" t="s">
        <v>11</v>
      </c>
      <c r="C22" s="85"/>
      <c r="D22" s="85"/>
      <c r="E22" s="85" t="s">
        <v>61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 t="s">
        <v>115</v>
      </c>
      <c r="S22" s="85"/>
      <c r="T22" s="85"/>
      <c r="U22" s="85"/>
      <c r="V22" s="85"/>
      <c r="W22" s="85"/>
      <c r="X22" s="85"/>
      <c r="Y22" s="85"/>
      <c r="Z22" s="85"/>
      <c r="AA22" s="85"/>
      <c r="AB22" s="13"/>
    </row>
    <row r="23" spans="1:27" ht="24.75" customHeight="1">
      <c r="A23" s="12">
        <v>1</v>
      </c>
      <c r="B23" s="94">
        <v>0.5208333333333334</v>
      </c>
      <c r="C23" s="94"/>
      <c r="D23" s="94"/>
      <c r="E23" s="85" t="str">
        <f>A7</f>
        <v>2組5位</v>
      </c>
      <c r="F23" s="85"/>
      <c r="G23" s="85"/>
      <c r="H23" s="85"/>
      <c r="I23" s="85"/>
      <c r="J23" s="85" t="s">
        <v>8</v>
      </c>
      <c r="K23" s="85"/>
      <c r="L23" s="85"/>
      <c r="M23" s="85" t="str">
        <f>A10</f>
        <v>1組7位</v>
      </c>
      <c r="N23" s="85"/>
      <c r="O23" s="85"/>
      <c r="P23" s="85"/>
      <c r="Q23" s="85"/>
      <c r="R23" s="85" t="s">
        <v>169</v>
      </c>
      <c r="S23" s="85"/>
      <c r="T23" s="85"/>
      <c r="U23" s="85"/>
      <c r="V23" s="85"/>
      <c r="W23" s="85" t="s">
        <v>162</v>
      </c>
      <c r="X23" s="85"/>
      <c r="Y23" s="85"/>
      <c r="Z23" s="85"/>
      <c r="AA23" s="85"/>
    </row>
    <row r="24" spans="1:27" ht="24.75" customHeight="1">
      <c r="A24" s="12">
        <v>2</v>
      </c>
      <c r="B24" s="94">
        <v>0.5520833333333334</v>
      </c>
      <c r="C24" s="94"/>
      <c r="D24" s="94"/>
      <c r="E24" s="85" t="str">
        <f>A8</f>
        <v>1組6位</v>
      </c>
      <c r="F24" s="85"/>
      <c r="G24" s="85"/>
      <c r="H24" s="85"/>
      <c r="I24" s="85"/>
      <c r="J24" s="85" t="s">
        <v>8</v>
      </c>
      <c r="K24" s="85"/>
      <c r="L24" s="85"/>
      <c r="M24" s="85" t="str">
        <f>A11</f>
        <v>2組7位</v>
      </c>
      <c r="N24" s="85"/>
      <c r="O24" s="85"/>
      <c r="P24" s="85"/>
      <c r="Q24" s="85"/>
      <c r="R24" s="85" t="s">
        <v>168</v>
      </c>
      <c r="S24" s="85"/>
      <c r="T24" s="85"/>
      <c r="U24" s="85"/>
      <c r="V24" s="85"/>
      <c r="W24" s="85" t="s">
        <v>162</v>
      </c>
      <c r="X24" s="85"/>
      <c r="Y24" s="85"/>
      <c r="Z24" s="85"/>
      <c r="AA24" s="85"/>
    </row>
    <row r="25" spans="1:27" ht="24.75" customHeight="1">
      <c r="A25" s="12">
        <v>3</v>
      </c>
      <c r="B25" s="94">
        <v>0.5833333333333334</v>
      </c>
      <c r="C25" s="94"/>
      <c r="D25" s="94"/>
      <c r="E25" s="85" t="str">
        <f>A9</f>
        <v>2組6位</v>
      </c>
      <c r="F25" s="85"/>
      <c r="G25" s="85"/>
      <c r="H25" s="85"/>
      <c r="I25" s="85"/>
      <c r="J25" s="85" t="s">
        <v>8</v>
      </c>
      <c r="K25" s="85"/>
      <c r="L25" s="85"/>
      <c r="M25" s="85" t="str">
        <f>A10</f>
        <v>1組7位</v>
      </c>
      <c r="N25" s="85"/>
      <c r="O25" s="85"/>
      <c r="P25" s="85"/>
      <c r="Q25" s="85"/>
      <c r="R25" s="85" t="str">
        <f>M24</f>
        <v>2組7位</v>
      </c>
      <c r="S25" s="85"/>
      <c r="T25" s="85"/>
      <c r="U25" s="85"/>
      <c r="V25" s="85"/>
      <c r="W25" s="85" t="s">
        <v>162</v>
      </c>
      <c r="X25" s="85"/>
      <c r="Y25" s="85"/>
      <c r="Z25" s="85"/>
      <c r="AA25" s="85"/>
    </row>
    <row r="26" spans="1:27" ht="24.75" customHeight="1">
      <c r="A26" s="12">
        <v>4</v>
      </c>
      <c r="B26" s="94">
        <v>0.6145833333333334</v>
      </c>
      <c r="C26" s="94"/>
      <c r="D26" s="94"/>
      <c r="E26" s="85" t="str">
        <f>A10</f>
        <v>1組7位</v>
      </c>
      <c r="F26" s="85"/>
      <c r="G26" s="85"/>
      <c r="H26" s="85"/>
      <c r="I26" s="85"/>
      <c r="J26" s="85" t="s">
        <v>8</v>
      </c>
      <c r="K26" s="85"/>
      <c r="L26" s="85"/>
      <c r="M26" s="85" t="str">
        <f>A11</f>
        <v>2組7位</v>
      </c>
      <c r="N26" s="85"/>
      <c r="O26" s="85"/>
      <c r="P26" s="85"/>
      <c r="Q26" s="85"/>
      <c r="R26" s="85" t="str">
        <f>E25</f>
        <v>2組6位</v>
      </c>
      <c r="S26" s="85"/>
      <c r="T26" s="85"/>
      <c r="U26" s="85"/>
      <c r="V26" s="85"/>
      <c r="W26" s="85" t="s">
        <v>162</v>
      </c>
      <c r="X26" s="85"/>
      <c r="Y26" s="85"/>
      <c r="Z26" s="85"/>
      <c r="AA26" s="85"/>
    </row>
  </sheetData>
  <sheetProtection/>
  <mergeCells count="77">
    <mergeCell ref="Q5:S5"/>
    <mergeCell ref="R26:V26"/>
    <mergeCell ref="W26:AA26"/>
    <mergeCell ref="R18:V18"/>
    <mergeCell ref="W18:AA18"/>
    <mergeCell ref="W19:AA19"/>
    <mergeCell ref="M23:Q23"/>
    <mergeCell ref="R14:AA14"/>
    <mergeCell ref="M24:Q24"/>
    <mergeCell ref="R17:V17"/>
    <mergeCell ref="A1:S1"/>
    <mergeCell ref="T1:AA1"/>
    <mergeCell ref="B14:D14"/>
    <mergeCell ref="B19:D19"/>
    <mergeCell ref="B18:D18"/>
    <mergeCell ref="E5:G5"/>
    <mergeCell ref="H5:J5"/>
    <mergeCell ref="K5:M5"/>
    <mergeCell ref="B3:G3"/>
    <mergeCell ref="N5:P5"/>
    <mergeCell ref="B24:D24"/>
    <mergeCell ref="W25:AA25"/>
    <mergeCell ref="B26:D26"/>
    <mergeCell ref="R19:V19"/>
    <mergeCell ref="M19:Q19"/>
    <mergeCell ref="R25:V25"/>
    <mergeCell ref="R23:V23"/>
    <mergeCell ref="W23:AA23"/>
    <mergeCell ref="E26:I26"/>
    <mergeCell ref="J26:L26"/>
    <mergeCell ref="O21:AA21"/>
    <mergeCell ref="B5:D5"/>
    <mergeCell ref="B25:D25"/>
    <mergeCell ref="E19:I19"/>
    <mergeCell ref="J19:L19"/>
    <mergeCell ref="B23:D23"/>
    <mergeCell ref="E23:I23"/>
    <mergeCell ref="J23:L23"/>
    <mergeCell ref="B15:D15"/>
    <mergeCell ref="B22:D22"/>
    <mergeCell ref="E18:I18"/>
    <mergeCell ref="M18:Q18"/>
    <mergeCell ref="M25:Q25"/>
    <mergeCell ref="R22:AA22"/>
    <mergeCell ref="R24:V24"/>
    <mergeCell ref="W24:AA24"/>
    <mergeCell ref="J21:N21"/>
    <mergeCell ref="E22:Q22"/>
    <mergeCell ref="E24:I24"/>
    <mergeCell ref="J24:L24"/>
    <mergeCell ref="M15:Q15"/>
    <mergeCell ref="J15:L15"/>
    <mergeCell ref="B17:D17"/>
    <mergeCell ref="E17:I17"/>
    <mergeCell ref="J17:L17"/>
    <mergeCell ref="M17:Q17"/>
    <mergeCell ref="E16:I16"/>
    <mergeCell ref="M16:Q16"/>
    <mergeCell ref="B16:D16"/>
    <mergeCell ref="O13:AA13"/>
    <mergeCell ref="M26:Q26"/>
    <mergeCell ref="E25:I25"/>
    <mergeCell ref="J25:L25"/>
    <mergeCell ref="A13:D13"/>
    <mergeCell ref="A21:D21"/>
    <mergeCell ref="E13:I13"/>
    <mergeCell ref="J13:N13"/>
    <mergeCell ref="E21:I21"/>
    <mergeCell ref="E15:I15"/>
    <mergeCell ref="E14:Q14"/>
    <mergeCell ref="W15:AA15"/>
    <mergeCell ref="R15:V15"/>
    <mergeCell ref="W16:AA16"/>
    <mergeCell ref="W17:AA17"/>
    <mergeCell ref="R16:V16"/>
    <mergeCell ref="J18:L18"/>
    <mergeCell ref="J16:L16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4" customWidth="1"/>
    <col min="2" max="18" width="4.625" style="4" customWidth="1"/>
    <col min="19" max="16384" width="10.625" style="4" customWidth="1"/>
  </cols>
  <sheetData>
    <row r="1" spans="1:18" ht="30" customHeight="1">
      <c r="A1" s="129" t="s">
        <v>75</v>
      </c>
      <c r="B1" s="129"/>
      <c r="C1" s="129"/>
      <c r="D1" s="129"/>
      <c r="E1" s="129"/>
      <c r="F1" s="129"/>
      <c r="G1" s="129"/>
      <c r="H1" s="129"/>
      <c r="I1" s="129"/>
      <c r="J1" s="129"/>
      <c r="K1" s="129" t="s">
        <v>47</v>
      </c>
      <c r="L1" s="129"/>
      <c r="M1" s="129"/>
      <c r="N1" s="129"/>
      <c r="O1" s="129"/>
      <c r="P1" s="129"/>
      <c r="Q1" s="129"/>
      <c r="R1" s="129"/>
    </row>
    <row r="3" spans="1:18" ht="30" customHeight="1">
      <c r="A3" s="7" t="s">
        <v>57</v>
      </c>
      <c r="B3" s="131" t="s">
        <v>59</v>
      </c>
      <c r="C3" s="131"/>
      <c r="D3" s="131"/>
      <c r="E3" s="131" t="s">
        <v>58</v>
      </c>
      <c r="F3" s="131"/>
      <c r="G3" s="130" t="s">
        <v>59</v>
      </c>
      <c r="H3" s="130"/>
      <c r="I3" s="130"/>
      <c r="J3" s="5"/>
      <c r="K3" s="5"/>
      <c r="L3" s="5"/>
      <c r="M3" s="5"/>
      <c r="N3" s="5"/>
      <c r="O3" s="5"/>
      <c r="P3" s="5"/>
      <c r="Q3" s="5"/>
      <c r="R3" s="5"/>
    </row>
    <row r="4" spans="1:18" ht="30" customHeight="1">
      <c r="A4" s="3" t="s">
        <v>12</v>
      </c>
      <c r="B4" s="132" t="s">
        <v>10</v>
      </c>
      <c r="C4" s="133"/>
      <c r="D4" s="133"/>
      <c r="E4" s="133"/>
      <c r="F4" s="133"/>
      <c r="G4" s="133"/>
      <c r="H4" s="133"/>
      <c r="I4" s="134"/>
      <c r="J4" s="127" t="s">
        <v>49</v>
      </c>
      <c r="K4" s="127"/>
      <c r="L4" s="127"/>
      <c r="M4" s="127"/>
      <c r="N4" s="127"/>
      <c r="O4" s="127"/>
      <c r="P4" s="127"/>
      <c r="Q4" s="127"/>
      <c r="R4" s="127"/>
    </row>
    <row r="5" spans="1:18" ht="30" customHeight="1">
      <c r="A5" s="3" t="s">
        <v>26</v>
      </c>
      <c r="B5" s="126"/>
      <c r="C5" s="126"/>
      <c r="D5" s="126"/>
      <c r="E5" s="126" t="s">
        <v>8</v>
      </c>
      <c r="F5" s="126"/>
      <c r="G5" s="126"/>
      <c r="H5" s="126"/>
      <c r="I5" s="126"/>
      <c r="J5" s="127"/>
      <c r="K5" s="127"/>
      <c r="L5" s="127"/>
      <c r="M5" s="127"/>
      <c r="N5" s="127"/>
      <c r="O5" s="127"/>
      <c r="P5" s="127"/>
      <c r="Q5" s="127"/>
      <c r="R5" s="127"/>
    </row>
    <row r="6" spans="1:18" ht="30" customHeight="1">
      <c r="A6" s="3" t="s">
        <v>13</v>
      </c>
      <c r="B6" s="126"/>
      <c r="C6" s="126"/>
      <c r="D6" s="126"/>
      <c r="E6" s="126" t="s">
        <v>8</v>
      </c>
      <c r="F6" s="126"/>
      <c r="G6" s="126"/>
      <c r="H6" s="126"/>
      <c r="I6" s="126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30" customHeight="1">
      <c r="A7" s="3" t="s">
        <v>28</v>
      </c>
      <c r="B7" s="126"/>
      <c r="C7" s="126"/>
      <c r="D7" s="126"/>
      <c r="E7" s="126" t="s">
        <v>8</v>
      </c>
      <c r="F7" s="126"/>
      <c r="G7" s="126"/>
      <c r="H7" s="126"/>
      <c r="I7" s="126"/>
      <c r="J7" s="127"/>
      <c r="K7" s="127"/>
      <c r="L7" s="127"/>
      <c r="M7" s="127"/>
      <c r="N7" s="127"/>
      <c r="O7" s="127"/>
      <c r="P7" s="127"/>
      <c r="Q7" s="127"/>
      <c r="R7" s="127"/>
    </row>
    <row r="8" spans="1:18" ht="30" customHeight="1">
      <c r="A8" s="3" t="s">
        <v>29</v>
      </c>
      <c r="B8" s="126"/>
      <c r="C8" s="126"/>
      <c r="D8" s="126"/>
      <c r="E8" s="126" t="s">
        <v>8</v>
      </c>
      <c r="F8" s="126"/>
      <c r="G8" s="126"/>
      <c r="H8" s="126"/>
      <c r="I8" s="126"/>
      <c r="J8" s="127"/>
      <c r="K8" s="127"/>
      <c r="L8" s="127"/>
      <c r="M8" s="127"/>
      <c r="N8" s="127"/>
      <c r="O8" s="127"/>
      <c r="P8" s="127"/>
      <c r="Q8" s="127"/>
      <c r="R8" s="127"/>
    </row>
    <row r="9" spans="1:18" ht="30" customHeight="1">
      <c r="A9" s="3" t="s">
        <v>30</v>
      </c>
      <c r="B9" s="126"/>
      <c r="C9" s="126"/>
      <c r="D9" s="126"/>
      <c r="E9" s="126" t="s">
        <v>8</v>
      </c>
      <c r="F9" s="126"/>
      <c r="G9" s="126"/>
      <c r="H9" s="126"/>
      <c r="I9" s="126"/>
      <c r="J9" s="127"/>
      <c r="K9" s="127"/>
      <c r="L9" s="127"/>
      <c r="M9" s="127"/>
      <c r="N9" s="127"/>
      <c r="O9" s="127"/>
      <c r="P9" s="127"/>
      <c r="Q9" s="127"/>
      <c r="R9" s="127"/>
    </row>
    <row r="10" spans="1:18" ht="30" customHeight="1">
      <c r="A10" s="3" t="s">
        <v>27</v>
      </c>
      <c r="B10" s="126"/>
      <c r="C10" s="126"/>
      <c r="D10" s="126"/>
      <c r="E10" s="126" t="s">
        <v>8</v>
      </c>
      <c r="F10" s="126"/>
      <c r="G10" s="126"/>
      <c r="H10" s="126"/>
      <c r="I10" s="126"/>
      <c r="J10" s="127"/>
      <c r="K10" s="127"/>
      <c r="L10" s="127"/>
      <c r="M10" s="127"/>
      <c r="N10" s="127"/>
      <c r="O10" s="127"/>
      <c r="P10" s="127"/>
      <c r="Q10" s="127"/>
      <c r="R10" s="127"/>
    </row>
    <row r="11" spans="1:18" ht="30" customHeight="1">
      <c r="A11" s="3" t="s">
        <v>60</v>
      </c>
      <c r="B11" s="126"/>
      <c r="C11" s="126"/>
      <c r="D11" s="126"/>
      <c r="E11" s="126" t="s">
        <v>8</v>
      </c>
      <c r="F11" s="126"/>
      <c r="G11" s="126"/>
      <c r="H11" s="126"/>
      <c r="I11" s="126"/>
      <c r="J11" s="127"/>
      <c r="K11" s="127"/>
      <c r="L11" s="127"/>
      <c r="M11" s="127"/>
      <c r="N11" s="127"/>
      <c r="O11" s="127"/>
      <c r="P11" s="127"/>
      <c r="Q11" s="127"/>
      <c r="R11" s="127"/>
    </row>
    <row r="12" spans="5:18" ht="30" customHeight="1">
      <c r="E12" s="6"/>
      <c r="J12" s="128" t="s">
        <v>48</v>
      </c>
      <c r="K12" s="128"/>
      <c r="L12" s="128"/>
      <c r="M12" s="128"/>
      <c r="N12" s="128"/>
      <c r="O12" s="128"/>
      <c r="P12" s="128"/>
      <c r="Q12" s="128"/>
      <c r="R12" s="128"/>
    </row>
    <row r="13" spans="10:18" ht="30" customHeight="1">
      <c r="J13" s="125" t="s">
        <v>71</v>
      </c>
      <c r="K13" s="125"/>
      <c r="L13" s="125"/>
      <c r="M13" s="125"/>
      <c r="N13" s="125"/>
      <c r="O13" s="125"/>
      <c r="P13" s="125"/>
      <c r="Q13" s="125"/>
      <c r="R13" s="125"/>
    </row>
  </sheetData>
  <sheetProtection/>
  <mergeCells count="37">
    <mergeCell ref="B6:D6"/>
    <mergeCell ref="B3:D3"/>
    <mergeCell ref="G5:I5"/>
    <mergeCell ref="B4:I4"/>
    <mergeCell ref="B5:D5"/>
    <mergeCell ref="E3:F3"/>
    <mergeCell ref="E5:F5"/>
    <mergeCell ref="J8:R8"/>
    <mergeCell ref="E7:F7"/>
    <mergeCell ref="A1:J1"/>
    <mergeCell ref="K1:R1"/>
    <mergeCell ref="J5:R5"/>
    <mergeCell ref="J4:R4"/>
    <mergeCell ref="G3:I3"/>
    <mergeCell ref="B8:D8"/>
    <mergeCell ref="B7:D7"/>
    <mergeCell ref="G6:I6"/>
    <mergeCell ref="J6:R6"/>
    <mergeCell ref="J7:R7"/>
    <mergeCell ref="J12:R12"/>
    <mergeCell ref="E11:F11"/>
    <mergeCell ref="G11:I11"/>
    <mergeCell ref="J11:R11"/>
    <mergeCell ref="E6:F6"/>
    <mergeCell ref="G7:I7"/>
    <mergeCell ref="E8:F8"/>
    <mergeCell ref="G8:I8"/>
    <mergeCell ref="J13:R13"/>
    <mergeCell ref="B9:D9"/>
    <mergeCell ref="E9:F9"/>
    <mergeCell ref="G9:I9"/>
    <mergeCell ref="J9:R9"/>
    <mergeCell ref="B10:D10"/>
    <mergeCell ref="E10:F10"/>
    <mergeCell ref="G10:I10"/>
    <mergeCell ref="J10:R10"/>
    <mergeCell ref="B11:D11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俊明</dc:creator>
  <cp:keywords/>
  <dc:description/>
  <cp:lastModifiedBy>俊明</cp:lastModifiedBy>
  <cp:lastPrinted>2014-03-18T04:33:05Z</cp:lastPrinted>
  <dcterms:created xsi:type="dcterms:W3CDTF">2002-11-17T22:09:50Z</dcterms:created>
  <dcterms:modified xsi:type="dcterms:W3CDTF">2014-04-06T05:15:57Z</dcterms:modified>
  <cp:category/>
  <cp:version/>
  <cp:contentType/>
  <cp:contentStatus/>
</cp:coreProperties>
</file>