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nc\Desktop\"/>
    </mc:Choice>
  </mc:AlternateContent>
  <bookViews>
    <workbookView xWindow="0" yWindow="0" windowWidth="19200" windowHeight="8085"/>
  </bookViews>
  <sheets>
    <sheet name="要綱" sheetId="62" r:id="rId1"/>
    <sheet name="1組" sheetId="75" r:id="rId2"/>
    <sheet name="2組" sheetId="72" r:id="rId3"/>
    <sheet name="上位トーナメント" sheetId="67" r:id="rId4"/>
    <sheet name="フレンドリーグ" sheetId="76" r:id="rId5"/>
    <sheet name="試合結果報告書" sheetId="63" r:id="rId6"/>
  </sheets>
  <definedNames>
    <definedName name="_xlnm.Print_Area" localSheetId="0">要綱!$A$1:$X$32</definedName>
  </definedNames>
  <calcPr calcId="162913"/>
</workbook>
</file>

<file path=xl/calcChain.xml><?xml version="1.0" encoding="utf-8"?>
<calcChain xmlns="http://schemas.openxmlformats.org/spreadsheetml/2006/main">
  <c r="B4" i="76" l="1"/>
  <c r="E4" i="76"/>
  <c r="H4" i="76"/>
  <c r="K4" i="76"/>
  <c r="N4" i="76"/>
  <c r="Q4" i="76"/>
  <c r="T4" i="76"/>
  <c r="W4" i="76"/>
  <c r="Z5" i="76"/>
  <c r="AA5" i="76"/>
  <c r="AB5" i="76"/>
  <c r="AC5" i="76"/>
  <c r="AD5" i="76"/>
  <c r="AE5" i="76"/>
  <c r="AF5" i="76"/>
  <c r="Z6" i="76"/>
  <c r="AA6" i="76"/>
  <c r="AB6" i="76"/>
  <c r="AC6" i="76"/>
  <c r="AD6" i="76"/>
  <c r="AE6" i="76"/>
  <c r="AF6" i="76"/>
  <c r="Z7" i="76"/>
  <c r="AA7" i="76"/>
  <c r="AB7" i="76"/>
  <c r="AC7" i="76"/>
  <c r="AD7" i="76"/>
  <c r="AE7" i="76"/>
  <c r="AF7" i="76"/>
  <c r="Z8" i="76"/>
  <c r="AA8" i="76"/>
  <c r="AB8" i="76"/>
  <c r="AC8" i="76"/>
  <c r="AD8" i="76"/>
  <c r="AE8" i="76"/>
  <c r="AF8" i="76"/>
  <c r="Z9" i="76"/>
  <c r="AA9" i="76"/>
  <c r="AB9" i="76"/>
  <c r="AC9" i="76"/>
  <c r="AD9" i="76"/>
  <c r="AE9" i="76"/>
  <c r="AF9" i="76"/>
  <c r="Z10" i="76"/>
  <c r="AA10" i="76"/>
  <c r="AB10" i="76"/>
  <c r="AC10" i="76"/>
  <c r="AD10" i="76"/>
  <c r="AE10" i="76"/>
  <c r="AF10" i="76"/>
  <c r="Z11" i="76"/>
  <c r="AA11" i="76"/>
  <c r="AB11" i="76"/>
  <c r="AC11" i="76"/>
  <c r="AD11" i="76"/>
  <c r="AE11" i="76"/>
  <c r="AF11" i="76"/>
  <c r="Z12" i="76"/>
  <c r="AA12" i="76"/>
  <c r="AB12" i="76"/>
  <c r="AC12" i="76"/>
  <c r="AD12" i="76"/>
  <c r="AE12" i="76"/>
  <c r="AF12" i="76"/>
  <c r="F16" i="76"/>
  <c r="I16" i="76"/>
  <c r="L16" i="76"/>
  <c r="O16" i="76"/>
  <c r="V16" i="76"/>
  <c r="Y16" i="76"/>
  <c r="AB16" i="76"/>
  <c r="AE16" i="76"/>
  <c r="F17" i="76"/>
  <c r="I17" i="76"/>
  <c r="L17" i="76"/>
  <c r="O17" i="76"/>
  <c r="V17" i="76"/>
  <c r="Y17" i="76"/>
  <c r="AB17" i="76"/>
  <c r="AE17" i="76"/>
  <c r="F18" i="76"/>
  <c r="I18" i="76"/>
  <c r="L18" i="76"/>
  <c r="O18" i="76"/>
  <c r="V18" i="76"/>
  <c r="Y18" i="76"/>
  <c r="AB18" i="76"/>
  <c r="AE18" i="76"/>
  <c r="F19" i="76"/>
  <c r="I19" i="76"/>
  <c r="L19" i="76"/>
  <c r="O19" i="76"/>
  <c r="V19" i="76"/>
  <c r="Y19" i="76"/>
  <c r="AB19" i="76"/>
  <c r="AE19" i="76"/>
  <c r="F20" i="76"/>
  <c r="I20" i="76"/>
  <c r="L20" i="76"/>
  <c r="O20" i="76"/>
  <c r="V20" i="76"/>
  <c r="Y20" i="76"/>
  <c r="AB20" i="76"/>
  <c r="AE20" i="76"/>
  <c r="F21" i="76"/>
  <c r="I21" i="76"/>
  <c r="L21" i="76"/>
  <c r="O21" i="76"/>
  <c r="V21" i="76"/>
  <c r="Y21" i="76"/>
  <c r="AB21" i="76"/>
  <c r="AE21" i="76"/>
  <c r="B4" i="72"/>
  <c r="E4" i="72"/>
  <c r="H4" i="72"/>
  <c r="K4" i="72"/>
  <c r="N4" i="72"/>
  <c r="Q4" i="72"/>
  <c r="T4" i="72"/>
  <c r="W4" i="72"/>
  <c r="AA5" i="72"/>
  <c r="Z5" i="72" s="1"/>
  <c r="AB5" i="72"/>
  <c r="AC5" i="72"/>
  <c r="AE5" i="72"/>
  <c r="AD5" i="72" s="1"/>
  <c r="AF5" i="72"/>
  <c r="AA6" i="72"/>
  <c r="Z6" i="72" s="1"/>
  <c r="AB6" i="72"/>
  <c r="AC6" i="72"/>
  <c r="AE6" i="72"/>
  <c r="AD6" i="72" s="1"/>
  <c r="AF6" i="72"/>
  <c r="AA7" i="72"/>
  <c r="Z7" i="72" s="1"/>
  <c r="AB7" i="72"/>
  <c r="AC7" i="72"/>
  <c r="AE7" i="72"/>
  <c r="AD7" i="72" s="1"/>
  <c r="AF7" i="72"/>
  <c r="AA8" i="72"/>
  <c r="Z8" i="72" s="1"/>
  <c r="AB8" i="72"/>
  <c r="AC8" i="72"/>
  <c r="AE8" i="72"/>
  <c r="AD8" i="72" s="1"/>
  <c r="AF8" i="72"/>
  <c r="AA9" i="72"/>
  <c r="Z9" i="72" s="1"/>
  <c r="AB9" i="72"/>
  <c r="AC9" i="72"/>
  <c r="AE9" i="72"/>
  <c r="AD9" i="72" s="1"/>
  <c r="AF9" i="72"/>
  <c r="AA10" i="72"/>
  <c r="AB10" i="72"/>
  <c r="Z10" i="72" s="1"/>
  <c r="AC10" i="72"/>
  <c r="AE10" i="72"/>
  <c r="AF10" i="72"/>
  <c r="AD10" i="72" s="1"/>
  <c r="AA11" i="72"/>
  <c r="Z11" i="72" s="1"/>
  <c r="AB11" i="72"/>
  <c r="AC11" i="72"/>
  <c r="AE11" i="72"/>
  <c r="AD11" i="72" s="1"/>
  <c r="AF11" i="72"/>
  <c r="AA12" i="72"/>
  <c r="AB12" i="72"/>
  <c r="Z12" i="72" s="1"/>
  <c r="AC12" i="72"/>
  <c r="AE12" i="72"/>
  <c r="AF12" i="72"/>
  <c r="AD12" i="72" s="1"/>
  <c r="F16" i="72"/>
  <c r="R16" i="72"/>
  <c r="F17" i="72"/>
  <c r="X16" i="72" s="1"/>
  <c r="R17" i="72"/>
  <c r="AC16" i="72" s="1"/>
  <c r="X17" i="72"/>
  <c r="AC17" i="72"/>
  <c r="F18" i="72"/>
  <c r="R18" i="72"/>
  <c r="F19" i="72"/>
  <c r="X18" i="72" s="1"/>
  <c r="R19" i="72"/>
  <c r="AC18" i="72" s="1"/>
  <c r="X19" i="72"/>
  <c r="AC19" i="72"/>
  <c r="F20" i="72"/>
  <c r="X21" i="72" s="1"/>
  <c r="R20" i="72"/>
  <c r="F21" i="72"/>
  <c r="X20" i="72" s="1"/>
  <c r="R21" i="72"/>
  <c r="AC20" i="72" s="1"/>
  <c r="AC21" i="72"/>
  <c r="F25" i="72"/>
  <c r="R25" i="72"/>
  <c r="F26" i="72"/>
  <c r="X25" i="72" s="1"/>
  <c r="R26" i="72"/>
  <c r="AC25" i="72" s="1"/>
  <c r="X26" i="72"/>
  <c r="AC26" i="72"/>
  <c r="F27" i="72"/>
  <c r="R27" i="72"/>
  <c r="AC28" i="72" s="1"/>
  <c r="F28" i="72"/>
  <c r="X27" i="72" s="1"/>
  <c r="R28" i="72"/>
  <c r="AC27" i="72" s="1"/>
  <c r="X28" i="72"/>
  <c r="F29" i="72"/>
  <c r="R29" i="72"/>
  <c r="F30" i="72"/>
  <c r="X29" i="72" s="1"/>
  <c r="R30" i="72"/>
  <c r="AC29" i="72" s="1"/>
  <c r="X30" i="72"/>
  <c r="AC30" i="72"/>
  <c r="F34" i="72"/>
  <c r="R34" i="72"/>
  <c r="AC35" i="72" s="1"/>
  <c r="F35" i="72"/>
  <c r="X34" i="72" s="1"/>
  <c r="R35" i="72"/>
  <c r="AC34" i="72" s="1"/>
  <c r="X35" i="72"/>
  <c r="F36" i="72"/>
  <c r="R36" i="72"/>
  <c r="F37" i="72"/>
  <c r="X36" i="72" s="1"/>
  <c r="R37" i="72"/>
  <c r="AC36" i="72" s="1"/>
  <c r="X37" i="72"/>
  <c r="AC37" i="72"/>
  <c r="F38" i="72"/>
  <c r="R38" i="72"/>
  <c r="F39" i="72"/>
  <c r="X38" i="72" s="1"/>
  <c r="R39" i="72"/>
  <c r="AC38" i="72" s="1"/>
  <c r="X39" i="72"/>
  <c r="AC39" i="72"/>
  <c r="F40" i="72"/>
  <c r="R40" i="72"/>
  <c r="F41" i="72"/>
  <c r="X40" i="72" s="1"/>
  <c r="R41" i="72"/>
  <c r="AC40" i="72" s="1"/>
  <c r="X41" i="72"/>
  <c r="AC41" i="72"/>
  <c r="F45" i="72"/>
  <c r="R45" i="72"/>
  <c r="F46" i="72"/>
  <c r="X45" i="72" s="1"/>
  <c r="R46" i="72"/>
  <c r="AC45" i="72" s="1"/>
  <c r="X46" i="72"/>
  <c r="AC46" i="72"/>
  <c r="F47" i="72"/>
  <c r="R47" i="72"/>
  <c r="F48" i="72"/>
  <c r="X47" i="72" s="1"/>
  <c r="R48" i="72"/>
  <c r="AC47" i="72" s="1"/>
  <c r="X48" i="72"/>
  <c r="AC48" i="72"/>
  <c r="F49" i="72"/>
  <c r="R49" i="72"/>
  <c r="AC50" i="72" s="1"/>
  <c r="F50" i="72"/>
  <c r="X49" i="72" s="1"/>
  <c r="R50" i="72"/>
  <c r="AC49" i="72" s="1"/>
  <c r="X50" i="72"/>
  <c r="F51" i="72"/>
  <c r="R51" i="72"/>
  <c r="F52" i="72"/>
  <c r="X51" i="72" s="1"/>
  <c r="R52" i="72"/>
  <c r="AC51" i="72" s="1"/>
  <c r="X52" i="72"/>
  <c r="AC52" i="72"/>
  <c r="B4" i="75"/>
  <c r="E4" i="75"/>
  <c r="H4" i="75"/>
  <c r="K4" i="75"/>
  <c r="N4" i="75"/>
  <c r="Q4" i="75"/>
  <c r="T4" i="75"/>
  <c r="W4" i="75"/>
  <c r="AA5" i="75"/>
  <c r="AB5" i="75"/>
  <c r="Z5" i="75" s="1"/>
  <c r="AC5" i="75"/>
  <c r="AD5" i="75"/>
  <c r="AE5" i="75"/>
  <c r="AF5" i="75"/>
  <c r="AA6" i="75"/>
  <c r="Z6" i="75" s="1"/>
  <c r="AB6" i="75"/>
  <c r="AC6" i="75"/>
  <c r="AD6" i="75"/>
  <c r="AE6" i="75"/>
  <c r="AF6" i="75"/>
  <c r="AA7" i="75"/>
  <c r="Z7" i="75" s="1"/>
  <c r="AB7" i="75"/>
  <c r="AC7" i="75"/>
  <c r="AD7" i="75"/>
  <c r="AE7" i="75"/>
  <c r="AF7" i="75"/>
  <c r="AA8" i="75"/>
  <c r="AB8" i="75"/>
  <c r="AC8" i="75"/>
  <c r="AD8" i="75"/>
  <c r="AE8" i="75"/>
  <c r="AF8" i="75"/>
  <c r="AA9" i="75"/>
  <c r="Z9" i="75" s="1"/>
  <c r="AB9" i="75"/>
  <c r="AC9" i="75"/>
  <c r="AD9" i="75"/>
  <c r="AE9" i="75"/>
  <c r="AF9" i="75"/>
  <c r="AA10" i="75"/>
  <c r="Z10" i="75" s="1"/>
  <c r="AB10" i="75"/>
  <c r="AC10" i="75"/>
  <c r="AD10" i="75"/>
  <c r="AE10" i="75"/>
  <c r="AF10" i="75"/>
  <c r="Z11" i="75"/>
  <c r="AA11" i="75"/>
  <c r="AB11" i="75"/>
  <c r="AC11" i="75"/>
  <c r="AD11" i="75"/>
  <c r="AE11" i="75"/>
  <c r="AF11" i="75"/>
  <c r="Z12" i="75"/>
  <c r="AA12" i="75"/>
  <c r="AB12" i="75"/>
  <c r="AC12" i="75"/>
  <c r="AD12" i="75"/>
  <c r="AE12" i="75"/>
  <c r="AF12" i="75"/>
  <c r="F16" i="75"/>
  <c r="X17" i="75" s="1"/>
  <c r="R16" i="75"/>
  <c r="F17" i="75"/>
  <c r="X16" i="75" s="1"/>
  <c r="R17" i="75"/>
  <c r="AC16" i="75" s="1"/>
  <c r="AC17" i="75"/>
  <c r="F18" i="75"/>
  <c r="R18" i="75"/>
  <c r="F19" i="75"/>
  <c r="X18" i="75" s="1"/>
  <c r="R19" i="75"/>
  <c r="AC18" i="75" s="1"/>
  <c r="X19" i="75"/>
  <c r="AC19" i="75"/>
  <c r="F20" i="75"/>
  <c r="R20" i="75"/>
  <c r="F21" i="75"/>
  <c r="X20" i="75" s="1"/>
  <c r="R21" i="75"/>
  <c r="AC20" i="75" s="1"/>
  <c r="X21" i="75"/>
  <c r="AC21" i="75"/>
  <c r="F25" i="75"/>
  <c r="R25" i="75"/>
  <c r="F26" i="75"/>
  <c r="X25" i="75" s="1"/>
  <c r="R26" i="75"/>
  <c r="AC25" i="75" s="1"/>
  <c r="X26" i="75"/>
  <c r="AC26" i="75"/>
  <c r="F27" i="75"/>
  <c r="R27" i="75"/>
  <c r="AC28" i="75" s="1"/>
  <c r="F28" i="75"/>
  <c r="X27" i="75" s="1"/>
  <c r="R28" i="75"/>
  <c r="AC27" i="75" s="1"/>
  <c r="X28" i="75"/>
  <c r="F29" i="75"/>
  <c r="R29" i="75"/>
  <c r="F30" i="75"/>
  <c r="X29" i="75" s="1"/>
  <c r="R30" i="75"/>
  <c r="AC29" i="75" s="1"/>
  <c r="X30" i="75"/>
  <c r="AC30" i="75"/>
  <c r="F34" i="75"/>
  <c r="R34" i="75"/>
  <c r="AC35" i="75" s="1"/>
  <c r="F35" i="75"/>
  <c r="X34" i="75" s="1"/>
  <c r="R35" i="75"/>
  <c r="AC34" i="75" s="1"/>
  <c r="X35" i="75"/>
  <c r="F36" i="75"/>
  <c r="R36" i="75"/>
  <c r="F37" i="75"/>
  <c r="X36" i="75" s="1"/>
  <c r="R37" i="75"/>
  <c r="AC36" i="75" s="1"/>
  <c r="X37" i="75"/>
  <c r="AC37" i="75"/>
  <c r="F38" i="75"/>
  <c r="R38" i="75"/>
  <c r="AC39" i="75" s="1"/>
  <c r="F39" i="75"/>
  <c r="X38" i="75" s="1"/>
  <c r="R39" i="75"/>
  <c r="AC38" i="75" s="1"/>
  <c r="X39" i="75"/>
  <c r="F40" i="75"/>
  <c r="R40" i="75"/>
  <c r="F41" i="75"/>
  <c r="X40" i="75" s="1"/>
  <c r="R41" i="75"/>
  <c r="AC40" i="75" s="1"/>
  <c r="X41" i="75"/>
  <c r="AC41" i="75"/>
  <c r="F45" i="75"/>
  <c r="R45" i="75"/>
  <c r="AC46" i="75" s="1"/>
  <c r="F46" i="75"/>
  <c r="X45" i="75" s="1"/>
  <c r="R46" i="75"/>
  <c r="AC45" i="75" s="1"/>
  <c r="X46" i="75"/>
  <c r="F47" i="75"/>
  <c r="X48" i="75" s="1"/>
  <c r="R47" i="75"/>
  <c r="AC48" i="75" s="1"/>
  <c r="F48" i="75"/>
  <c r="X47" i="75" s="1"/>
  <c r="R48" i="75"/>
  <c r="AC47" i="75" s="1"/>
  <c r="F49" i="75"/>
  <c r="R49" i="75"/>
  <c r="F50" i="75"/>
  <c r="X49" i="75" s="1"/>
  <c r="R50" i="75"/>
  <c r="AC49" i="75" s="1"/>
  <c r="X50" i="75"/>
  <c r="AC50" i="75"/>
  <c r="F51" i="75"/>
  <c r="R51" i="75"/>
  <c r="F52" i="75"/>
  <c r="X51" i="75" s="1"/>
  <c r="R52" i="75"/>
  <c r="AC51" i="75" s="1"/>
  <c r="X52" i="75"/>
  <c r="AC52" i="75"/>
  <c r="Z8" i="75" l="1"/>
</calcChain>
</file>

<file path=xl/sharedStrings.xml><?xml version="1.0" encoding="utf-8"?>
<sst xmlns="http://schemas.openxmlformats.org/spreadsheetml/2006/main" count="398" uniqueCount="220">
  <si>
    <t>勝</t>
    <rPh sb="0" eb="1">
      <t>カチ</t>
    </rPh>
    <phoneticPr fontId="3"/>
  </si>
  <si>
    <t>分</t>
    <rPh sb="0" eb="1">
      <t>ワ</t>
    </rPh>
    <phoneticPr fontId="3"/>
  </si>
  <si>
    <t>勝点</t>
    <rPh sb="0" eb="1">
      <t>カチ</t>
    </rPh>
    <rPh sb="1" eb="2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</si>
  <si>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</si>
  <si>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</si>
  <si>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</t>
    <rPh sb="0" eb="3">
      <t>トクシッテン</t>
    </rPh>
    <phoneticPr fontId="3"/>
  </si>
  <si>
    <t>順位</t>
    <rPh sb="0" eb="2">
      <t>ジュンイ</t>
    </rPh>
    <phoneticPr fontId="3"/>
  </si>
  <si>
    <t>負</t>
    <rPh sb="0" eb="1">
      <t>マ</t>
    </rPh>
    <phoneticPr fontId="3"/>
  </si>
  <si>
    <t>対</t>
    <rPh sb="0" eb="1">
      <t>タイ</t>
    </rPh>
    <phoneticPr fontId="3"/>
  </si>
  <si>
    <t>審判</t>
    <rPh sb="0" eb="2">
      <t>シンパン</t>
    </rPh>
    <phoneticPr fontId="3"/>
  </si>
  <si>
    <t>対戦</t>
    <rPh sb="0" eb="2">
      <t>タイセン</t>
    </rPh>
    <phoneticPr fontId="3"/>
  </si>
  <si>
    <t>開始時間</t>
    <rPh sb="0" eb="2">
      <t>カイシ</t>
    </rPh>
    <rPh sb="2" eb="4">
      <t>ジカン</t>
    </rPh>
    <phoneticPr fontId="3"/>
  </si>
  <si>
    <t>試合順</t>
    <rPh sb="0" eb="2">
      <t>シアイ</t>
    </rPh>
    <rPh sb="2" eb="3">
      <t>ジュン</t>
    </rPh>
    <phoneticPr fontId="3"/>
  </si>
  <si>
    <t>②</t>
    <phoneticPr fontId="3"/>
  </si>
  <si>
    <t>少年サッカー場</t>
    <rPh sb="0" eb="2">
      <t>ショウネン</t>
    </rPh>
    <rPh sb="6" eb="7">
      <t>ジョウ</t>
    </rPh>
    <phoneticPr fontId="3"/>
  </si>
  <si>
    <t>主管</t>
    <rPh sb="0" eb="2">
      <t>シュカン</t>
    </rPh>
    <phoneticPr fontId="3"/>
  </si>
  <si>
    <t>対象学年</t>
    <rPh sb="0" eb="2">
      <t>タイショウ</t>
    </rPh>
    <rPh sb="2" eb="4">
      <t>ガクネン</t>
    </rPh>
    <phoneticPr fontId="3"/>
  </si>
  <si>
    <t>参加資格</t>
    <rPh sb="0" eb="2">
      <t>サンカ</t>
    </rPh>
    <rPh sb="2" eb="4">
      <t>シカク</t>
    </rPh>
    <phoneticPr fontId="3"/>
  </si>
  <si>
    <t>8人（登録者の数に制限なし）</t>
    <rPh sb="1" eb="2">
      <t>ニン</t>
    </rPh>
    <rPh sb="3" eb="6">
      <t>トウロクシャ</t>
    </rPh>
    <rPh sb="7" eb="8">
      <t>カズ</t>
    </rPh>
    <rPh sb="9" eb="11">
      <t>セイゲン</t>
    </rPh>
    <phoneticPr fontId="3"/>
  </si>
  <si>
    <t>自由な選手交代（再出場可）</t>
    <rPh sb="0" eb="2">
      <t>ジユウ</t>
    </rPh>
    <rPh sb="3" eb="5">
      <t>センシュ</t>
    </rPh>
    <rPh sb="5" eb="7">
      <t>コウタイ</t>
    </rPh>
    <rPh sb="8" eb="11">
      <t>サイシュツジョウ</t>
    </rPh>
    <rPh sb="11" eb="12">
      <t>カ</t>
    </rPh>
    <phoneticPr fontId="3"/>
  </si>
  <si>
    <t>20分間（10-5-10）</t>
    <rPh sb="2" eb="4">
      <t>フンカン</t>
    </rPh>
    <phoneticPr fontId="3"/>
  </si>
  <si>
    <t>検定4号球（各チーム持ちより）</t>
    <rPh sb="0" eb="2">
      <t>ケンテイ</t>
    </rPh>
    <rPh sb="3" eb="4">
      <t>ゴウ</t>
    </rPh>
    <rPh sb="4" eb="5">
      <t>キュウ</t>
    </rPh>
    <rPh sb="6" eb="7">
      <t>カク</t>
    </rPh>
    <rPh sb="10" eb="11">
      <t>モ</t>
    </rPh>
    <phoneticPr fontId="3"/>
  </si>
  <si>
    <t>レッドカード1枚で次の1試合出場停止</t>
    <rPh sb="7" eb="8">
      <t>マイ</t>
    </rPh>
    <rPh sb="9" eb="10">
      <t>ツギ</t>
    </rPh>
    <rPh sb="12" eb="14">
      <t>シアイ</t>
    </rPh>
    <rPh sb="14" eb="16">
      <t>シュツジョウ</t>
    </rPh>
    <rPh sb="16" eb="18">
      <t>テイシ</t>
    </rPh>
    <phoneticPr fontId="3"/>
  </si>
  <si>
    <t>イエローカード2枚で次の1試合出場停止</t>
    <rPh sb="8" eb="9">
      <t>マイ</t>
    </rPh>
    <rPh sb="10" eb="11">
      <t>ツギ</t>
    </rPh>
    <rPh sb="13" eb="15">
      <t>シアイ</t>
    </rPh>
    <rPh sb="15" eb="17">
      <t>シュツジョウ</t>
    </rPh>
    <rPh sb="17" eb="19">
      <t>テイシ</t>
    </rPh>
    <phoneticPr fontId="3"/>
  </si>
  <si>
    <t>(1)　競技者の数</t>
    <rPh sb="4" eb="7">
      <t>キョウギシャ</t>
    </rPh>
    <rPh sb="8" eb="9">
      <t>カズ</t>
    </rPh>
    <phoneticPr fontId="3"/>
  </si>
  <si>
    <t>①</t>
    <phoneticPr fontId="3"/>
  </si>
  <si>
    <t>⑥</t>
    <phoneticPr fontId="3"/>
  </si>
  <si>
    <t>③</t>
    <phoneticPr fontId="3"/>
  </si>
  <si>
    <t>④</t>
    <phoneticPr fontId="3"/>
  </si>
  <si>
    <t>⑤</t>
    <phoneticPr fontId="3"/>
  </si>
  <si>
    <t>(2)　競技者の交代</t>
    <rPh sb="4" eb="7">
      <t>キョウギシャ</t>
    </rPh>
    <rPh sb="8" eb="10">
      <t>コウタイ</t>
    </rPh>
    <phoneticPr fontId="3"/>
  </si>
  <si>
    <t>(3)　競技時間</t>
    <rPh sb="4" eb="6">
      <t>キョウギ</t>
    </rPh>
    <rPh sb="6" eb="8">
      <t>ジカン</t>
    </rPh>
    <phoneticPr fontId="3"/>
  </si>
  <si>
    <t>(4)　使用球</t>
    <rPh sb="4" eb="6">
      <t>シヨウ</t>
    </rPh>
    <rPh sb="6" eb="7">
      <t>キュウ</t>
    </rPh>
    <phoneticPr fontId="3"/>
  </si>
  <si>
    <t>(5)　出場停止</t>
    <rPh sb="4" eb="6">
      <t>シュツジョウ</t>
    </rPh>
    <rPh sb="6" eb="8">
      <t>テイシ</t>
    </rPh>
    <phoneticPr fontId="3"/>
  </si>
  <si>
    <t>(6)　その他</t>
    <rPh sb="6" eb="7">
      <t>タ</t>
    </rPh>
    <phoneticPr fontId="3"/>
  </si>
  <si>
    <t>8人制サッカールールによる</t>
    <rPh sb="1" eb="3">
      <t>ニンセイ</t>
    </rPh>
    <phoneticPr fontId="3"/>
  </si>
  <si>
    <t>運営方法</t>
    <rPh sb="0" eb="2">
      <t>ウンエイ</t>
    </rPh>
    <rPh sb="2" eb="4">
      <t>ホウホウ</t>
    </rPh>
    <phoneticPr fontId="3"/>
  </si>
  <si>
    <t>参加費</t>
    <rPh sb="0" eb="3">
      <t>サンカヒ</t>
    </rPh>
    <phoneticPr fontId="3"/>
  </si>
  <si>
    <t>表彰</t>
    <rPh sb="0" eb="2">
      <t>ヒョウショウ</t>
    </rPh>
    <phoneticPr fontId="3"/>
  </si>
  <si>
    <t>リーグ戦の勝点は勝:3点、分:1点、負:0点とし、勝敗の決定方法は</t>
    <rPh sb="3" eb="4">
      <t>セン</t>
    </rPh>
    <rPh sb="5" eb="7">
      <t>カチテン</t>
    </rPh>
    <rPh sb="8" eb="9">
      <t>カ</t>
    </rPh>
    <rPh sb="11" eb="12">
      <t>テン</t>
    </rPh>
    <rPh sb="13" eb="14">
      <t>ワ</t>
    </rPh>
    <rPh sb="16" eb="17">
      <t>テン</t>
    </rPh>
    <rPh sb="18" eb="19">
      <t>マ</t>
    </rPh>
    <rPh sb="21" eb="22">
      <t>テン</t>
    </rPh>
    <rPh sb="25" eb="27">
      <t>ショウハイ</t>
    </rPh>
    <rPh sb="28" eb="30">
      <t>ケッテイ</t>
    </rPh>
    <rPh sb="30" eb="32">
      <t>ホウホウ</t>
    </rPh>
    <phoneticPr fontId="3"/>
  </si>
  <si>
    <t>勝点の多いチーム、得失点の差で得点の多いチーム、総得点の多いチーム、</t>
    <rPh sb="0" eb="1">
      <t>カチ</t>
    </rPh>
    <rPh sb="1" eb="2">
      <t>テン</t>
    </rPh>
    <rPh sb="3" eb="4">
      <t>オオ</t>
    </rPh>
    <rPh sb="9" eb="12">
      <t>トクシッテン</t>
    </rPh>
    <rPh sb="13" eb="14">
      <t>サ</t>
    </rPh>
    <rPh sb="15" eb="17">
      <t>トクテン</t>
    </rPh>
    <rPh sb="18" eb="19">
      <t>オオ</t>
    </rPh>
    <rPh sb="24" eb="27">
      <t>ソウトクテン</t>
    </rPh>
    <rPh sb="28" eb="29">
      <t>オオ</t>
    </rPh>
    <phoneticPr fontId="3"/>
  </si>
  <si>
    <t>直接対戦にて勝利しているチームの順位による</t>
    <rPh sb="0" eb="2">
      <t>チョクセツ</t>
    </rPh>
    <rPh sb="2" eb="4">
      <t>タイセン</t>
    </rPh>
    <rPh sb="6" eb="8">
      <t>ショウリ</t>
    </rPh>
    <rPh sb="16" eb="18">
      <t>ジュンイ</t>
    </rPh>
    <phoneticPr fontId="3"/>
  </si>
  <si>
    <t>それでも決しない場合はPK方式により決定する（PK方式は3人とする）</t>
    <rPh sb="4" eb="5">
      <t>ケッ</t>
    </rPh>
    <rPh sb="8" eb="10">
      <t>バアイ</t>
    </rPh>
    <rPh sb="13" eb="15">
      <t>ホウシキ</t>
    </rPh>
    <rPh sb="18" eb="20">
      <t>ケッテイ</t>
    </rPh>
    <rPh sb="25" eb="27">
      <t>ホウシキ</t>
    </rPh>
    <rPh sb="29" eb="30">
      <t>ニン</t>
    </rPh>
    <phoneticPr fontId="3"/>
  </si>
  <si>
    <t>1チーム　5,000円</t>
    <rPh sb="10" eb="11">
      <t>エン</t>
    </rPh>
    <phoneticPr fontId="3"/>
  </si>
  <si>
    <t>U-9（小学校3年生）</t>
    <rPh sb="4" eb="7">
      <t>ショウガッコウ</t>
    </rPh>
    <rPh sb="8" eb="10">
      <t>ネンセイ</t>
    </rPh>
    <phoneticPr fontId="3"/>
  </si>
  <si>
    <t>競技規則</t>
    <rPh sb="0" eb="2">
      <t>キョウギ</t>
    </rPh>
    <rPh sb="2" eb="4">
      <t>キソク</t>
    </rPh>
    <phoneticPr fontId="3"/>
  </si>
  <si>
    <t>試合結果報告書</t>
    <rPh sb="0" eb="2">
      <t>シアイ</t>
    </rPh>
    <rPh sb="2" eb="4">
      <t>ケッカ</t>
    </rPh>
    <rPh sb="4" eb="7">
      <t>ホウコクショ</t>
    </rPh>
    <phoneticPr fontId="3"/>
  </si>
  <si>
    <t>※チーム名、背番号、氏名の後に○数字で何回目かを記入！</t>
    <rPh sb="4" eb="5">
      <t>メイ</t>
    </rPh>
    <rPh sb="6" eb="9">
      <t>セバンゴウ</t>
    </rPh>
    <rPh sb="10" eb="12">
      <t>シメイ</t>
    </rPh>
    <rPh sb="13" eb="14">
      <t>アト</t>
    </rPh>
    <rPh sb="16" eb="18">
      <t>スウジ</t>
    </rPh>
    <rPh sb="19" eb="22">
      <t>ナンカイメ</t>
    </rPh>
    <rPh sb="24" eb="26">
      <t>キニュウ</t>
    </rPh>
    <phoneticPr fontId="3"/>
  </si>
  <si>
    <t>報告・警告等</t>
    <rPh sb="0" eb="2">
      <t>ホウコク</t>
    </rPh>
    <rPh sb="3" eb="6">
      <t>ケイコクトウ</t>
    </rPh>
    <phoneticPr fontId="3"/>
  </si>
  <si>
    <t>少年サッカー場2面</t>
    <rPh sb="0" eb="2">
      <t>ショウネン</t>
    </rPh>
    <rPh sb="6" eb="7">
      <t>ジョウ</t>
    </rPh>
    <rPh sb="8" eb="9">
      <t>メン</t>
    </rPh>
    <phoneticPr fontId="3"/>
  </si>
  <si>
    <t>グループ名</t>
    <rPh sb="4" eb="5">
      <t>メイ</t>
    </rPh>
    <phoneticPr fontId="3"/>
  </si>
  <si>
    <t>月日</t>
    <rPh sb="0" eb="1">
      <t>ツキ</t>
    </rPh>
    <rPh sb="1" eb="2">
      <t>ヒ</t>
    </rPh>
    <phoneticPr fontId="3"/>
  </si>
  <si>
    <t>（　　　　　）</t>
    <phoneticPr fontId="3"/>
  </si>
  <si>
    <t>⑦</t>
    <phoneticPr fontId="3"/>
  </si>
  <si>
    <t>対戦</t>
    <phoneticPr fontId="3"/>
  </si>
  <si>
    <t>第1節</t>
    <rPh sb="0" eb="1">
      <t>ダイ</t>
    </rPh>
    <rPh sb="2" eb="3">
      <t>セツ</t>
    </rPh>
    <phoneticPr fontId="3"/>
  </si>
  <si>
    <t>第2節</t>
    <rPh sb="0" eb="1">
      <t>ダイ</t>
    </rPh>
    <rPh sb="2" eb="3">
      <t>セツ</t>
    </rPh>
    <phoneticPr fontId="3"/>
  </si>
  <si>
    <t>服装で行う。試合は1人の主審と、1人の補助審判で行う</t>
    <rPh sb="6" eb="8">
      <t>シアイ</t>
    </rPh>
    <rPh sb="10" eb="11">
      <t>ニン</t>
    </rPh>
    <rPh sb="12" eb="14">
      <t>シュシン</t>
    </rPh>
    <rPh sb="17" eb="18">
      <t>ニン</t>
    </rPh>
    <rPh sb="19" eb="21">
      <t>ホジョ</t>
    </rPh>
    <rPh sb="21" eb="23">
      <t>シンパン</t>
    </rPh>
    <rPh sb="24" eb="25">
      <t>オコナ</t>
    </rPh>
    <phoneticPr fontId="3"/>
  </si>
  <si>
    <t>審判割り当て表に基づき習志野市サッカー協会第4種委員会審判部が認めた</t>
    <rPh sb="0" eb="2">
      <t>シンパン</t>
    </rPh>
    <rPh sb="2" eb="3">
      <t>ワ</t>
    </rPh>
    <rPh sb="4" eb="5">
      <t>ア</t>
    </rPh>
    <rPh sb="6" eb="7">
      <t>ヒョウ</t>
    </rPh>
    <rPh sb="8" eb="9">
      <t>モト</t>
    </rPh>
    <rPh sb="11" eb="15">
      <t>ナラシノシ</t>
    </rPh>
    <rPh sb="19" eb="21">
      <t>キョウカイ</t>
    </rPh>
    <rPh sb="21" eb="22">
      <t>ダイ</t>
    </rPh>
    <rPh sb="23" eb="24">
      <t>シュ</t>
    </rPh>
    <rPh sb="24" eb="27">
      <t>イインカイ</t>
    </rPh>
    <rPh sb="27" eb="29">
      <t>シンパン</t>
    </rPh>
    <rPh sb="29" eb="30">
      <t>ブ</t>
    </rPh>
    <rPh sb="31" eb="32">
      <t>ミト</t>
    </rPh>
    <phoneticPr fontId="3"/>
  </si>
  <si>
    <t>(1)　習志野市サッカー協会第4種委員会に選手登録していること</t>
    <rPh sb="4" eb="8">
      <t>ナラシノシ</t>
    </rPh>
    <rPh sb="12" eb="14">
      <t>キョウカイ</t>
    </rPh>
    <rPh sb="14" eb="15">
      <t>ダイ</t>
    </rPh>
    <rPh sb="16" eb="17">
      <t>シュ</t>
    </rPh>
    <rPh sb="17" eb="20">
      <t>イインカイ</t>
    </rPh>
    <rPh sb="21" eb="23">
      <t>センシュ</t>
    </rPh>
    <rPh sb="23" eb="25">
      <t>トウロク</t>
    </rPh>
    <phoneticPr fontId="3"/>
  </si>
  <si>
    <t>(2)　スポーツ安全保険に加入済みであること</t>
    <rPh sb="8" eb="10">
      <t>アンゼン</t>
    </rPh>
    <rPh sb="10" eb="12">
      <t>ホケン</t>
    </rPh>
    <rPh sb="13" eb="15">
      <t>カニュウ</t>
    </rPh>
    <rPh sb="15" eb="16">
      <t>ズ</t>
    </rPh>
    <phoneticPr fontId="3"/>
  </si>
  <si>
    <t>⑧</t>
    <phoneticPr fontId="3"/>
  </si>
  <si>
    <t>⑨</t>
    <phoneticPr fontId="3"/>
  </si>
  <si>
    <t>2組</t>
    <rPh sb="1" eb="2">
      <t>クミ</t>
    </rPh>
    <phoneticPr fontId="3"/>
  </si>
  <si>
    <t>例：南葛FC 10番 大空　翼②</t>
    <rPh sb="0" eb="1">
      <t>レイ</t>
    </rPh>
    <rPh sb="2" eb="3">
      <t>ナン</t>
    </rPh>
    <rPh sb="3" eb="4">
      <t>カツ</t>
    </rPh>
    <rPh sb="9" eb="10">
      <t>バン</t>
    </rPh>
    <rPh sb="11" eb="13">
      <t>オオゾラ</t>
    </rPh>
    <rPh sb="14" eb="15">
      <t>ツバサ</t>
    </rPh>
    <phoneticPr fontId="3"/>
  </si>
  <si>
    <t>習志野市サッカー協会第4種委員会　習志野MSS・香澄</t>
    <rPh sb="0" eb="4">
      <t>ナラシノシ</t>
    </rPh>
    <rPh sb="8" eb="10">
      <t>キョウカイ</t>
    </rPh>
    <rPh sb="10" eb="11">
      <t>ダイ</t>
    </rPh>
    <rPh sb="12" eb="13">
      <t>シュ</t>
    </rPh>
    <rPh sb="13" eb="16">
      <t>イインカイ</t>
    </rPh>
    <rPh sb="17" eb="20">
      <t>ナラシノ</t>
    </rPh>
    <rPh sb="24" eb="26">
      <t>カスミ</t>
    </rPh>
    <phoneticPr fontId="3"/>
  </si>
  <si>
    <t>参加チームを2組に分け、予選リーグを行う</t>
    <rPh sb="0" eb="2">
      <t>サンカ</t>
    </rPh>
    <rPh sb="7" eb="8">
      <t>クミ</t>
    </rPh>
    <rPh sb="9" eb="10">
      <t>ワ</t>
    </rPh>
    <rPh sb="12" eb="14">
      <t>ヨセン</t>
    </rPh>
    <rPh sb="18" eb="19">
      <t>オコナ</t>
    </rPh>
    <phoneticPr fontId="3"/>
  </si>
  <si>
    <t>予選リーグの順位に応じて順位トーナメントまたはリーグを行い、最終順位を決定する</t>
    <rPh sb="0" eb="2">
      <t>ヨセン</t>
    </rPh>
    <rPh sb="6" eb="8">
      <t>ジュンイ</t>
    </rPh>
    <rPh sb="9" eb="10">
      <t>オウ</t>
    </rPh>
    <rPh sb="12" eb="14">
      <t>ジュンイ</t>
    </rPh>
    <rPh sb="27" eb="28">
      <t>オコナ</t>
    </rPh>
    <rPh sb="30" eb="32">
      <t>サイシュウ</t>
    </rPh>
    <rPh sb="32" eb="34">
      <t>ジュンイ</t>
    </rPh>
    <rPh sb="35" eb="37">
      <t>ケッテイ</t>
    </rPh>
    <phoneticPr fontId="3"/>
  </si>
  <si>
    <t>①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</si>
  <si>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</si>
  <si>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</si>
  <si>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</si>
  <si>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</si>
  <si>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</si>
  <si>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</si>
  <si>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</si>
  <si>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</si>
  <si>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</si>
  <si>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</si>
  <si>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</si>
  <si>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第3節</t>
    <rPh sb="0" eb="1">
      <t>ダイ</t>
    </rPh>
    <rPh sb="2" eb="3">
      <t>セツ</t>
    </rPh>
    <phoneticPr fontId="3"/>
  </si>
  <si>
    <t>1組1位</t>
    <rPh sb="1" eb="2">
      <t>クミ</t>
    </rPh>
    <rPh sb="3" eb="4">
      <t>イ</t>
    </rPh>
    <phoneticPr fontId="3"/>
  </si>
  <si>
    <t>1組2位</t>
    <rPh sb="1" eb="2">
      <t>クミ</t>
    </rPh>
    <rPh sb="3" eb="4">
      <t>イ</t>
    </rPh>
    <phoneticPr fontId="3"/>
  </si>
  <si>
    <t>2組4位</t>
    <rPh sb="1" eb="2">
      <t>クミ</t>
    </rPh>
    <rPh sb="3" eb="4">
      <t>イ</t>
    </rPh>
    <phoneticPr fontId="3"/>
  </si>
  <si>
    <t>2組1位</t>
    <rPh sb="1" eb="2">
      <t>クミ</t>
    </rPh>
    <rPh sb="3" eb="4">
      <t>イ</t>
    </rPh>
    <phoneticPr fontId="3"/>
  </si>
  <si>
    <t>1組4位</t>
    <rPh sb="1" eb="2">
      <t>クミ</t>
    </rPh>
    <rPh sb="3" eb="4">
      <t>イ</t>
    </rPh>
    <phoneticPr fontId="3"/>
  </si>
  <si>
    <t>2組2位</t>
    <rPh sb="1" eb="2">
      <t>クミ</t>
    </rPh>
    <rPh sb="3" eb="4">
      <t>イ</t>
    </rPh>
    <phoneticPr fontId="3"/>
  </si>
  <si>
    <t>1組3位</t>
    <rPh sb="1" eb="2">
      <t>クミ</t>
    </rPh>
    <rPh sb="3" eb="4">
      <t>イ</t>
    </rPh>
    <phoneticPr fontId="3"/>
  </si>
  <si>
    <t>2組3位</t>
    <rPh sb="1" eb="2">
      <t>クミ</t>
    </rPh>
    <rPh sb="3" eb="4">
      <t>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</si>
  <si>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</si>
  <si>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</si>
  <si>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</si>
  <si>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</si>
  <si>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①の勝ち</t>
    <rPh sb="2" eb="3">
      <t>カ</t>
    </rPh>
    <phoneticPr fontId="3"/>
  </si>
  <si>
    <t>①の負け</t>
    <rPh sb="2" eb="3">
      <t>マ</t>
    </rPh>
    <phoneticPr fontId="3"/>
  </si>
  <si>
    <t>②の勝ち</t>
    <rPh sb="2" eb="3">
      <t>カ</t>
    </rPh>
    <phoneticPr fontId="3"/>
  </si>
  <si>
    <t>②の負け</t>
    <rPh sb="2" eb="3">
      <t>マ</t>
    </rPh>
    <phoneticPr fontId="3"/>
  </si>
  <si>
    <t>1の負け</t>
    <rPh sb="2" eb="3">
      <t>マ</t>
    </rPh>
    <phoneticPr fontId="3"/>
  </si>
  <si>
    <t>1の勝ち</t>
    <rPh sb="2" eb="3">
      <t>カ</t>
    </rPh>
    <phoneticPr fontId="3"/>
  </si>
  <si>
    <t>2の勝ち</t>
    <rPh sb="2" eb="3">
      <t>カ</t>
    </rPh>
    <phoneticPr fontId="3"/>
  </si>
  <si>
    <t>2の負け</t>
    <rPh sb="2" eb="3">
      <t>マ</t>
    </rPh>
    <phoneticPr fontId="3"/>
  </si>
  <si>
    <t>Aコート</t>
    <phoneticPr fontId="3"/>
  </si>
  <si>
    <t>Bコート</t>
    <phoneticPr fontId="3"/>
  </si>
  <si>
    <t xml:space="preserve"> (予備日)</t>
  </si>
  <si>
    <t>優勝・準優勝・3位(2チーム)</t>
    <rPh sb="0" eb="2">
      <t>ユウショウ</t>
    </rPh>
    <rPh sb="3" eb="6">
      <t>ジュンユウショウ</t>
    </rPh>
    <rPh sb="8" eb="9">
      <t>イ</t>
    </rPh>
    <phoneticPr fontId="3"/>
  </si>
  <si>
    <t>大久保東</t>
    <rPh sb="0" eb="3">
      <t>オオクボ</t>
    </rPh>
    <rPh sb="3" eb="4">
      <t>ヒガシ</t>
    </rPh>
    <phoneticPr fontId="3"/>
  </si>
  <si>
    <t>東習志野</t>
    <rPh sb="0" eb="4">
      <t>ヒガシナラシノ</t>
    </rPh>
    <phoneticPr fontId="3"/>
  </si>
  <si>
    <t>MSS・香澄</t>
    <phoneticPr fontId="3"/>
  </si>
  <si>
    <t>参加チーム数</t>
    <rPh sb="0" eb="2">
      <t>サンカ</t>
    </rPh>
    <rPh sb="5" eb="6">
      <t>スウ</t>
    </rPh>
    <phoneticPr fontId="3"/>
  </si>
  <si>
    <t>実　　籾</t>
    <rPh sb="0" eb="1">
      <t>ミ</t>
    </rPh>
    <rPh sb="3" eb="4">
      <t>モミ</t>
    </rPh>
    <phoneticPr fontId="3"/>
  </si>
  <si>
    <t>向　　山</t>
    <rPh sb="0" eb="1">
      <t>ムカイ</t>
    </rPh>
    <rPh sb="3" eb="4">
      <t>ヤマ</t>
    </rPh>
    <phoneticPr fontId="3"/>
  </si>
  <si>
    <t>鷺　　沼</t>
    <rPh sb="0" eb="1">
      <t>サギ</t>
    </rPh>
    <rPh sb="3" eb="4">
      <t>ヌマ</t>
    </rPh>
    <phoneticPr fontId="3"/>
  </si>
  <si>
    <t>谷　　津</t>
    <rPh sb="0" eb="1">
      <t>タニ</t>
    </rPh>
    <rPh sb="3" eb="4">
      <t>ツ</t>
    </rPh>
    <phoneticPr fontId="3"/>
  </si>
  <si>
    <t>大 久 保</t>
    <rPh sb="0" eb="1">
      <t>ダイ</t>
    </rPh>
    <rPh sb="2" eb="3">
      <t>ヒサシ</t>
    </rPh>
    <rPh sb="4" eb="5">
      <t>タモツ</t>
    </rPh>
    <phoneticPr fontId="3"/>
  </si>
  <si>
    <t>藤　　崎</t>
    <rPh sb="0" eb="1">
      <t>トウ</t>
    </rPh>
    <rPh sb="3" eb="4">
      <t>サキ</t>
    </rPh>
    <phoneticPr fontId="3"/>
  </si>
  <si>
    <t>秋　　津</t>
    <rPh sb="0" eb="1">
      <t>アキ</t>
    </rPh>
    <rPh sb="3" eb="4">
      <t>ツ</t>
    </rPh>
    <phoneticPr fontId="3"/>
  </si>
  <si>
    <t>審判</t>
  </si>
  <si>
    <t>審判部</t>
    <rPh sb="0" eb="2">
      <t>シンパン</t>
    </rPh>
    <rPh sb="2" eb="3">
      <t>ブ</t>
    </rPh>
    <phoneticPr fontId="3"/>
  </si>
  <si>
    <t>予選リーグ</t>
    <rPh sb="0" eb="2">
      <t>ヨセン</t>
    </rPh>
    <phoneticPr fontId="3"/>
  </si>
  <si>
    <t>順位トーナメント</t>
    <rPh sb="0" eb="2">
      <t>ジュンイ</t>
    </rPh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</si>
  <si>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</si>
  <si>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</si>
  <si>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</si>
  <si>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</si>
  <si>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</si>
  <si>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</si>
  <si>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</si>
  <si>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</si>
  <si>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</si>
  <si>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</si>
  <si>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</si>
  <si>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</si>
  <si>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</si>
  <si>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</si>
  <si>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少年サッカー場　Bコート</t>
    <rPh sb="0" eb="2">
      <t>ショウネン</t>
    </rPh>
    <rPh sb="6" eb="7">
      <t>ジョウ</t>
    </rPh>
    <phoneticPr fontId="3"/>
  </si>
  <si>
    <t>①</t>
    <phoneticPr fontId="3"/>
  </si>
  <si>
    <t>1</t>
    <phoneticPr fontId="3"/>
  </si>
  <si>
    <t>②</t>
    <phoneticPr fontId="3"/>
  </si>
  <si>
    <t>③</t>
    <phoneticPr fontId="3"/>
  </si>
  <si>
    <t>⑤</t>
    <phoneticPr fontId="3"/>
  </si>
  <si>
    <t>⑧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</si>
  <si>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</si>
  <si>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</si>
  <si>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</si>
  <si>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</si>
  <si>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</si>
  <si>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</si>
  <si>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</si>
  <si>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</si>
  <si>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平成29年度　ライオンズ杯（3年生の部）</t>
    <rPh sb="0" eb="2">
      <t>ヘイセイ</t>
    </rPh>
    <rPh sb="4" eb="6">
      <t>ネンド</t>
    </rPh>
    <rPh sb="12" eb="13">
      <t>ハイ</t>
    </rPh>
    <rPh sb="15" eb="17">
      <t>ネンセイ</t>
    </rPh>
    <rPh sb="18" eb="19">
      <t>ブ</t>
    </rPh>
    <phoneticPr fontId="3"/>
  </si>
  <si>
    <t>1組</t>
    <rPh sb="1" eb="2">
      <t>クミ</t>
    </rPh>
    <phoneticPr fontId="3"/>
  </si>
  <si>
    <t>少年サッカー場　Aコート</t>
    <rPh sb="0" eb="2">
      <t>ショウネン</t>
    </rPh>
    <rPh sb="6" eb="7">
      <t>ジョウ</t>
    </rPh>
    <phoneticPr fontId="3"/>
  </si>
  <si>
    <t>第4節</t>
    <rPh sb="0" eb="1">
      <t>ダイ</t>
    </rPh>
    <rPh sb="2" eb="3">
      <t>セツ</t>
    </rPh>
    <phoneticPr fontId="3"/>
  </si>
  <si>
    <t>フレンドリーグ</t>
    <phoneticPr fontId="3"/>
  </si>
  <si>
    <t>③の勝ち</t>
    <rPh sb="2" eb="3">
      <t>カ</t>
    </rPh>
    <phoneticPr fontId="3"/>
  </si>
  <si>
    <t>3の勝ち</t>
    <rPh sb="2" eb="3">
      <t>カ</t>
    </rPh>
    <phoneticPr fontId="3"/>
  </si>
  <si>
    <t>2</t>
    <phoneticPr fontId="3"/>
  </si>
  <si>
    <t>Aコート</t>
    <phoneticPr fontId="3"/>
  </si>
  <si>
    <t>Bコート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</si>
  <si>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</si>
  <si>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</si>
  <si>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</si>
  <si>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</si>
  <si>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</si>
  <si>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①</t>
    <phoneticPr fontId="3"/>
  </si>
  <si>
    <t>④</t>
    <phoneticPr fontId="3"/>
  </si>
  <si>
    <t>4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</si>
  <si>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</si>
  <si>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</si>
  <si>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</si>
  <si>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</si>
  <si>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⑦</t>
    <phoneticPr fontId="3"/>
  </si>
  <si>
    <t>⑧</t>
    <phoneticPr fontId="3"/>
  </si>
  <si>
    <t>⑨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</si>
  <si>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</si>
  <si>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</si>
  <si>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</si>
  <si>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</si>
  <si>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⑯</t>
    <phoneticPr fontId="3"/>
  </si>
  <si>
    <t>⑰</t>
    <phoneticPr fontId="3"/>
  </si>
  <si>
    <t>⑲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</si>
  <si>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</si>
  <si>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</si>
  <si>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</si>
  <si>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</si>
  <si>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</si>
  <si>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</si>
  <si>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</si>
  <si>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</si>
  <si>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</si>
  <si>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</si>
  <si>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</si>
  <si>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</si>
  <si>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</si>
  <si>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㉘</t>
    <phoneticPr fontId="3"/>
  </si>
  <si>
    <t>㉑</t>
    <phoneticPr fontId="3"/>
  </si>
  <si>
    <t>㉕</t>
    <phoneticPr fontId="3"/>
  </si>
  <si>
    <t>㉗</t>
    <phoneticPr fontId="3"/>
  </si>
  <si>
    <t>㉘</t>
    <phoneticPr fontId="3"/>
  </si>
  <si>
    <t>藤崎A</t>
    <rPh sb="0" eb="2">
      <t>フジサキ</t>
    </rPh>
    <phoneticPr fontId="3"/>
  </si>
  <si>
    <t>大久保A</t>
    <rPh sb="0" eb="3">
      <t>オオクボ</t>
    </rPh>
    <phoneticPr fontId="3"/>
  </si>
  <si>
    <t>谷津A</t>
    <rPh sb="0" eb="2">
      <t>ヤツ</t>
    </rPh>
    <phoneticPr fontId="3"/>
  </si>
  <si>
    <t>大久保東</t>
    <rPh sb="0" eb="3">
      <t>オオクボ</t>
    </rPh>
    <rPh sb="3" eb="4">
      <t>ヒガシ</t>
    </rPh>
    <phoneticPr fontId="3"/>
  </si>
  <si>
    <t>東習B</t>
    <rPh sb="0" eb="1">
      <t>ヒガシ</t>
    </rPh>
    <rPh sb="1" eb="2">
      <t>シュウ</t>
    </rPh>
    <phoneticPr fontId="3"/>
  </si>
  <si>
    <t>鷺沼B</t>
    <rPh sb="0" eb="2">
      <t>サギヌマ</t>
    </rPh>
    <phoneticPr fontId="3"/>
  </si>
  <si>
    <t>MSS香澄B</t>
    <rPh sb="3" eb="5">
      <t>カスミ</t>
    </rPh>
    <phoneticPr fontId="3"/>
  </si>
  <si>
    <t>MSS香澄C</t>
    <rPh sb="3" eb="5">
      <t>カスミ</t>
    </rPh>
    <phoneticPr fontId="3"/>
  </si>
  <si>
    <t>東習A</t>
    <rPh sb="0" eb="1">
      <t>ヒガシ</t>
    </rPh>
    <rPh sb="1" eb="2">
      <t>ナラ</t>
    </rPh>
    <phoneticPr fontId="3"/>
  </si>
  <si>
    <t>鷺沼A</t>
    <rPh sb="0" eb="2">
      <t>サギヌマ</t>
    </rPh>
    <phoneticPr fontId="3"/>
  </si>
  <si>
    <t>MSS香澄A</t>
    <rPh sb="3" eb="5">
      <t>カスミ</t>
    </rPh>
    <phoneticPr fontId="3"/>
  </si>
  <si>
    <t>大久保B</t>
    <rPh sb="0" eb="3">
      <t>オオクボ</t>
    </rPh>
    <phoneticPr fontId="3"/>
  </si>
  <si>
    <t>谷津B</t>
    <rPh sb="0" eb="2">
      <t>ヤツ</t>
    </rPh>
    <phoneticPr fontId="3"/>
  </si>
  <si>
    <t>藤崎B</t>
    <rPh sb="0" eb="2">
      <t>フジサキ</t>
    </rPh>
    <phoneticPr fontId="3"/>
  </si>
  <si>
    <t>秋津</t>
    <rPh sb="0" eb="2">
      <t>アキツ</t>
    </rPh>
    <phoneticPr fontId="3"/>
  </si>
  <si>
    <t>向山</t>
    <rPh sb="0" eb="2">
      <t>ムコウヤマ</t>
    </rPh>
    <phoneticPr fontId="3"/>
  </si>
  <si>
    <t>少年サッカー場2面・集合8:00各クラブ1名</t>
    <rPh sb="0" eb="2">
      <t>ショウネン</t>
    </rPh>
    <rPh sb="6" eb="7">
      <t>ジョウ</t>
    </rPh>
    <rPh sb="8" eb="9">
      <t>メン</t>
    </rPh>
    <rPh sb="10" eb="12">
      <t>シュウゴウ</t>
    </rPh>
    <rPh sb="16" eb="17">
      <t>カク</t>
    </rPh>
    <rPh sb="21" eb="22">
      <t>メイ</t>
    </rPh>
    <phoneticPr fontId="3"/>
  </si>
  <si>
    <t>少年サッカー場2面・集合7:30第1節参加各クラブ2名</t>
    <rPh sb="0" eb="2">
      <t>ショウネン</t>
    </rPh>
    <rPh sb="6" eb="7">
      <t>ジョウ</t>
    </rPh>
    <rPh sb="8" eb="9">
      <t>メン</t>
    </rPh>
    <rPh sb="10" eb="12">
      <t>シュウゴウ</t>
    </rPh>
    <rPh sb="16" eb="17">
      <t>ダイ</t>
    </rPh>
    <rPh sb="18" eb="19">
      <t>セツ</t>
    </rPh>
    <rPh sb="19" eb="21">
      <t>サンカ</t>
    </rPh>
    <rPh sb="21" eb="22">
      <t>カク</t>
    </rPh>
    <rPh sb="26" eb="27">
      <t>メイ</t>
    </rPh>
    <phoneticPr fontId="3"/>
  </si>
  <si>
    <t>少年サッカー場2面・集合7:30フレンドリーグ参加各クラブ2名</t>
    <rPh sb="0" eb="2">
      <t>ショウネン</t>
    </rPh>
    <rPh sb="6" eb="7">
      <t>ジョウ</t>
    </rPh>
    <rPh sb="8" eb="9">
      <t>メン</t>
    </rPh>
    <rPh sb="10" eb="12">
      <t>シュウゴウ</t>
    </rPh>
    <rPh sb="23" eb="25">
      <t>サンカ</t>
    </rPh>
    <rPh sb="25" eb="26">
      <t>カク</t>
    </rPh>
    <rPh sb="30" eb="31">
      <t>メイ</t>
    </rPh>
    <phoneticPr fontId="3"/>
  </si>
  <si>
    <t>日程・会場・集合</t>
    <rPh sb="0" eb="2">
      <t>ニッテイ</t>
    </rPh>
    <rPh sb="3" eb="5">
      <t>カイジョウ</t>
    </rPh>
    <rPh sb="6" eb="8">
      <t>シュウゴウ</t>
    </rPh>
    <phoneticPr fontId="3"/>
  </si>
  <si>
    <t>※車は1チーム3台でお願いいたします。臨時駐車場の有無は後日連絡します。</t>
    <rPh sb="1" eb="2">
      <t>クルマ</t>
    </rPh>
    <rPh sb="8" eb="9">
      <t>ダイ</t>
    </rPh>
    <rPh sb="11" eb="12">
      <t>ネガ</t>
    </rPh>
    <rPh sb="19" eb="21">
      <t>リンジ</t>
    </rPh>
    <rPh sb="21" eb="24">
      <t>チュウシャジョウ</t>
    </rPh>
    <rPh sb="25" eb="27">
      <t>ウム</t>
    </rPh>
    <rPh sb="28" eb="30">
      <t>ゴジツ</t>
    </rPh>
    <rPh sb="30" eb="32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</si>
</sst>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組&quot;"/>
    <numFmt numFmtId="177" formatCode="m&quot;月&quot;d&quot;日&quot;\(aaa&quot;）&quot;"/>
    <numFmt numFmtId="178" formatCode="[$-411]ggge&quot;年&quot;m&quot;月&quot;d&quot;日&quot;\(aaa\)"/>
    <numFmt numFmtId="179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darkGrid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6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left" vertical="center" shrinkToFit="1"/>
    </xf>
    <xf numFmtId="0" fontId="4" fillId="0" borderId="0" xfId="2" applyFont="1" applyFill="1" applyAlignment="1" applyProtection="1">
      <alignment horizontal="center" vertical="center" shrinkToFit="1"/>
    </xf>
    <xf numFmtId="0" fontId="4" fillId="0" borderId="2" xfId="4" applyFont="1" applyFill="1" applyBorder="1" applyAlignment="1" applyProtection="1">
      <alignment horizontal="center" vertical="center" shrinkToFit="1"/>
    </xf>
    <xf numFmtId="0" fontId="4" fillId="0" borderId="0" xfId="4" applyFont="1" applyFill="1" applyAlignment="1" applyProtection="1">
      <alignment horizontal="center" vertical="center" shrinkToFit="1"/>
    </xf>
    <xf numFmtId="0" fontId="4" fillId="0" borderId="1" xfId="4" applyFont="1" applyFill="1" applyBorder="1" applyAlignment="1" applyProtection="1">
      <alignment vertical="center" shrinkToFit="1"/>
    </xf>
    <xf numFmtId="0" fontId="4" fillId="0" borderId="0" xfId="4" applyFont="1" applyFill="1" applyBorder="1" applyAlignment="1" applyProtection="1">
      <alignment horizontal="center" vertical="center" shrinkToFit="1"/>
    </xf>
    <xf numFmtId="0" fontId="4" fillId="0" borderId="1" xfId="4" applyFont="1" applyFill="1" applyBorder="1" applyAlignment="1" applyProtection="1">
      <alignment horizontal="center" vertical="center" shrinkToFit="1"/>
    </xf>
    <xf numFmtId="177" fontId="4" fillId="0" borderId="0" xfId="2" applyNumberFormat="1" applyFont="1" applyFill="1" applyBorder="1" applyAlignment="1" applyProtection="1">
      <alignment vertical="center" shrinkToFit="1"/>
    </xf>
    <xf numFmtId="0" fontId="4" fillId="0" borderId="0" xfId="2" applyFont="1" applyFill="1" applyBorder="1" applyAlignment="1" applyProtection="1">
      <alignment vertical="center" shrinkToFit="1"/>
    </xf>
    <xf numFmtId="0" fontId="4" fillId="0" borderId="0" xfId="5" applyFont="1" applyFill="1" applyAlignment="1" applyProtection="1">
      <alignment horizontal="center" vertical="center" shrinkToFit="1"/>
    </xf>
    <xf numFmtId="176" fontId="4" fillId="0" borderId="2" xfId="5" applyNumberFormat="1" applyFont="1" applyFill="1" applyBorder="1" applyAlignment="1" applyProtection="1">
      <alignment horizontal="center" vertical="center" shrinkToFit="1"/>
    </xf>
    <xf numFmtId="0" fontId="4" fillId="0" borderId="2" xfId="5" applyFont="1" applyFill="1" applyBorder="1" applyAlignment="1" applyProtection="1">
      <alignment horizontal="center" vertical="center" shrinkToFit="1"/>
    </xf>
    <xf numFmtId="0" fontId="4" fillId="0" borderId="0" xfId="5" applyFont="1" applyFill="1" applyBorder="1" applyAlignment="1" applyProtection="1">
      <alignment horizontal="center" vertical="center" shrinkToFit="1"/>
    </xf>
    <xf numFmtId="49" fontId="4" fillId="2" borderId="3" xfId="6" applyNumberFormat="1" applyFont="1" applyFill="1" applyBorder="1" applyAlignment="1" applyProtection="1">
      <alignment horizontal="center" vertical="center" shrinkToFit="1"/>
    </xf>
    <xf numFmtId="49" fontId="4" fillId="2" borderId="4" xfId="6" applyNumberFormat="1" applyFont="1" applyFill="1" applyBorder="1" applyAlignment="1" applyProtection="1">
      <alignment horizontal="center" vertical="center" shrinkToFit="1"/>
    </xf>
    <xf numFmtId="49" fontId="4" fillId="0" borderId="3" xfId="5" applyNumberFormat="1" applyFont="1" applyFill="1" applyBorder="1" applyAlignment="1" applyProtection="1">
      <alignment horizontal="center" vertical="center" shrinkToFit="1"/>
    </xf>
    <xf numFmtId="49" fontId="4" fillId="0" borderId="4" xfId="5" applyNumberFormat="1" applyFont="1" applyFill="1" applyBorder="1" applyAlignment="1" applyProtection="1">
      <alignment horizontal="center" vertical="center" shrinkToFit="1"/>
    </xf>
    <xf numFmtId="49" fontId="4" fillId="0" borderId="5" xfId="5" applyNumberFormat="1" applyFont="1" applyFill="1" applyBorder="1" applyAlignment="1" applyProtection="1">
      <alignment horizontal="center" vertical="center" shrinkToFit="1"/>
    </xf>
    <xf numFmtId="49" fontId="4" fillId="2" borderId="3" xfId="5" applyNumberFormat="1" applyFont="1" applyFill="1" applyBorder="1" applyAlignment="1" applyProtection="1">
      <alignment horizontal="center" vertical="center" shrinkToFit="1"/>
    </xf>
    <xf numFmtId="49" fontId="4" fillId="2" borderId="4" xfId="5" applyNumberFormat="1" applyFont="1" applyFill="1" applyBorder="1" applyAlignment="1" applyProtection="1">
      <alignment horizontal="center" vertical="center" shrinkToFit="1"/>
    </xf>
    <xf numFmtId="49" fontId="4" fillId="2" borderId="5" xfId="5" applyNumberFormat="1" applyFont="1" applyFill="1" applyBorder="1" applyAlignment="1" applyProtection="1">
      <alignment horizontal="center" vertical="center" shrinkToFit="1"/>
    </xf>
    <xf numFmtId="49" fontId="4" fillId="0" borderId="6" xfId="5" applyNumberFormat="1" applyFont="1" applyFill="1" applyBorder="1" applyAlignment="1" applyProtection="1">
      <alignment horizontal="center" vertical="center" shrinkToFit="1"/>
    </xf>
    <xf numFmtId="0" fontId="4" fillId="0" borderId="4" xfId="5" applyFont="1" applyFill="1" applyBorder="1" applyAlignment="1" applyProtection="1">
      <alignment horizontal="center" vertical="center" shrinkToFit="1"/>
    </xf>
    <xf numFmtId="0" fontId="4" fillId="0" borderId="7" xfId="5" applyFont="1" applyFill="1" applyBorder="1" applyAlignment="1" applyProtection="1">
      <alignment horizontal="center" vertical="center" shrinkToFit="1"/>
    </xf>
    <xf numFmtId="0" fontId="4" fillId="0" borderId="8" xfId="5" applyFont="1" applyFill="1" applyBorder="1" applyAlignment="1" applyProtection="1">
      <alignment horizontal="center" vertical="center" shrinkToFit="1"/>
    </xf>
    <xf numFmtId="0" fontId="4" fillId="0" borderId="9" xfId="5" applyFont="1" applyFill="1" applyBorder="1" applyAlignment="1" applyProtection="1">
      <alignment horizontal="center" vertical="center" shrinkToFit="1"/>
    </xf>
    <xf numFmtId="0" fontId="4" fillId="0" borderId="3" xfId="6" applyFont="1" applyFill="1" applyBorder="1" applyAlignment="1" applyProtection="1">
      <alignment horizontal="center" vertical="center" shrinkToFit="1"/>
    </xf>
    <xf numFmtId="0" fontId="4" fillId="0" borderId="4" xfId="6" applyFont="1" applyFill="1" applyBorder="1" applyAlignment="1" applyProtection="1">
      <alignment horizontal="center" vertical="center" shrinkToFit="1"/>
    </xf>
    <xf numFmtId="0" fontId="4" fillId="0" borderId="5" xfId="6" applyFont="1" applyFill="1" applyBorder="1" applyAlignment="1" applyProtection="1">
      <alignment horizontal="center" vertical="center" shrinkToFit="1"/>
    </xf>
    <xf numFmtId="0" fontId="4" fillId="0" borderId="3" xfId="5" applyFont="1" applyFill="1" applyBorder="1" applyAlignment="1" applyProtection="1">
      <alignment horizontal="center" vertical="center" shrinkToFit="1"/>
    </xf>
    <xf numFmtId="0" fontId="4" fillId="0" borderId="5" xfId="5" applyFont="1" applyFill="1" applyBorder="1" applyAlignment="1" applyProtection="1">
      <alignment horizontal="center" vertical="center" shrinkToFit="1"/>
    </xf>
    <xf numFmtId="49" fontId="4" fillId="0" borderId="7" xfId="5" applyNumberFormat="1" applyFont="1" applyFill="1" applyBorder="1" applyAlignment="1" applyProtection="1">
      <alignment horizontal="center" vertical="center" shrinkToFit="1"/>
    </xf>
    <xf numFmtId="49" fontId="4" fillId="0" borderId="9" xfId="5" applyNumberFormat="1" applyFont="1" applyFill="1" applyBorder="1" applyAlignment="1" applyProtection="1">
      <alignment horizontal="center" vertical="center" shrinkToFit="1"/>
    </xf>
    <xf numFmtId="49" fontId="4" fillId="0" borderId="8" xfId="5" applyNumberFormat="1" applyFont="1" applyFill="1" applyBorder="1" applyAlignment="1" applyProtection="1">
      <alignment horizontal="center" vertical="center" shrinkToFit="1"/>
    </xf>
    <xf numFmtId="49" fontId="4" fillId="2" borderId="9" xfId="5" applyNumberFormat="1" applyFont="1" applyFill="1" applyBorder="1" applyAlignment="1" applyProtection="1">
      <alignment horizontal="center" vertical="center" shrinkToFit="1"/>
    </xf>
    <xf numFmtId="49" fontId="4" fillId="2" borderId="8" xfId="5" applyNumberFormat="1" applyFont="1" applyFill="1" applyBorder="1" applyAlignment="1" applyProtection="1">
      <alignment horizontal="center" vertical="center" shrinkToFit="1"/>
    </xf>
    <xf numFmtId="49" fontId="4" fillId="0" borderId="2" xfId="5" applyNumberFormat="1" applyFont="1" applyFill="1" applyBorder="1" applyAlignment="1" applyProtection="1">
      <alignment horizontal="center" vertical="center" shrinkToFit="1"/>
    </xf>
    <xf numFmtId="0" fontId="4" fillId="0" borderId="6" xfId="5" applyFont="1" applyFill="1" applyBorder="1" applyAlignment="1" applyProtection="1">
      <alignment horizontal="center" vertical="center" shrinkToFit="1"/>
    </xf>
    <xf numFmtId="49" fontId="4" fillId="2" borderId="5" xfId="6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49" fontId="4" fillId="0" borderId="7" xfId="6" applyNumberFormat="1" applyFont="1" applyFill="1" applyBorder="1" applyAlignment="1" applyProtection="1">
      <alignment horizontal="center" vertical="center" shrinkToFit="1"/>
    </xf>
    <xf numFmtId="49" fontId="4" fillId="2" borderId="7" xfId="5" applyNumberFormat="1" applyFont="1" applyFill="1" applyBorder="1" applyAlignment="1" applyProtection="1">
      <alignment horizontal="center" vertical="center" shrinkToFit="1"/>
    </xf>
    <xf numFmtId="0" fontId="2" fillId="0" borderId="0" xfId="1" applyFill="1" applyAlignment="1">
      <alignment horizontal="center" vertical="center"/>
    </xf>
    <xf numFmtId="0" fontId="4" fillId="0" borderId="1" xfId="5" applyFont="1" applyFill="1" applyBorder="1" applyAlignment="1" applyProtection="1">
      <alignment horizontal="center" vertical="center" shrinkToFit="1"/>
    </xf>
    <xf numFmtId="0" fontId="5" fillId="0" borderId="1" xfId="5" applyFont="1" applyFill="1" applyBorder="1" applyAlignment="1" applyProtection="1">
      <alignment vertical="center" shrinkToFit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177" fontId="4" fillId="0" borderId="0" xfId="5" applyNumberFormat="1" applyFont="1" applyFill="1" applyBorder="1" applyAlignment="1" applyProtection="1">
      <alignment horizontal="center" vertical="center" shrinkToFit="1"/>
    </xf>
    <xf numFmtId="0" fontId="4" fillId="0" borderId="0" xfId="5" applyFont="1" applyFill="1" applyBorder="1" applyAlignment="1" applyProtection="1">
      <alignment vertical="center" shrinkToFit="1"/>
    </xf>
    <xf numFmtId="0" fontId="2" fillId="0" borderId="0" xfId="1" applyNumberFormat="1" applyFill="1" applyAlignment="1">
      <alignment horizontal="center" vertical="center"/>
    </xf>
    <xf numFmtId="0" fontId="2" fillId="0" borderId="0" xfId="1" applyNumberFormat="1" applyAlignment="1">
      <alignment horizontal="center" vertical="center"/>
    </xf>
    <xf numFmtId="0" fontId="4" fillId="0" borderId="0" xfId="5" applyNumberFormat="1" applyFont="1" applyFill="1" applyAlignment="1" applyProtection="1">
      <alignment horizontal="center" vertical="center" shrinkToFit="1"/>
    </xf>
    <xf numFmtId="0" fontId="4" fillId="0" borderId="0" xfId="2" applyNumberFormat="1" applyFont="1" applyFill="1" applyBorder="1" applyAlignment="1" applyProtection="1">
      <alignment vertical="center" shrinkToFit="1"/>
    </xf>
    <xf numFmtId="0" fontId="4" fillId="0" borderId="10" xfId="5" applyFont="1" applyFill="1" applyBorder="1" applyAlignment="1" applyProtection="1">
      <alignment horizontal="center" vertical="center" shrinkToFit="1"/>
    </xf>
    <xf numFmtId="0" fontId="4" fillId="0" borderId="11" xfId="5" applyFont="1" applyFill="1" applyBorder="1" applyAlignment="1" applyProtection="1">
      <alignment horizontal="center" vertical="center" shrinkToFit="1"/>
    </xf>
    <xf numFmtId="0" fontId="4" fillId="0" borderId="0" xfId="5" applyFont="1" applyFill="1" applyAlignment="1" applyProtection="1">
      <alignment horizontal="center" vertical="center" textRotation="255" shrinkToFit="1"/>
    </xf>
    <xf numFmtId="49" fontId="4" fillId="2" borderId="9" xfId="6" applyNumberFormat="1" applyFont="1" applyFill="1" applyBorder="1" applyAlignment="1" applyProtection="1">
      <alignment horizontal="center" vertical="center" shrinkToFit="1"/>
    </xf>
    <xf numFmtId="0" fontId="4" fillId="0" borderId="0" xfId="2" applyFont="1" applyFill="1" applyAlignment="1" applyProtection="1">
      <alignment horizontal="left" vertical="center" shrinkToFit="1"/>
    </xf>
    <xf numFmtId="0" fontId="4" fillId="0" borderId="0" xfId="2" applyFont="1" applyFill="1" applyAlignment="1" applyProtection="1">
      <alignment vertical="center" shrinkToFit="1"/>
    </xf>
    <xf numFmtId="0" fontId="5" fillId="0" borderId="0" xfId="5" applyFont="1" applyFill="1" applyBorder="1" applyAlignment="1" applyProtection="1">
      <alignment horizontal="left" vertical="center" shrinkToFit="1"/>
    </xf>
    <xf numFmtId="0" fontId="5" fillId="0" borderId="0" xfId="5" applyFont="1" applyFill="1" applyBorder="1" applyAlignment="1" applyProtection="1">
      <alignment vertical="center" shrinkToFit="1"/>
    </xf>
    <xf numFmtId="0" fontId="5" fillId="0" borderId="0" xfId="5" applyFont="1" applyFill="1" applyBorder="1" applyAlignment="1" applyProtection="1">
      <alignment vertical="center"/>
    </xf>
    <xf numFmtId="0" fontId="4" fillId="0" borderId="0" xfId="5" applyFont="1" applyFill="1" applyAlignment="1" applyProtection="1">
      <alignment horizontal="center" vertical="top" shrinkToFit="1"/>
    </xf>
    <xf numFmtId="0" fontId="4" fillId="0" borderId="8" xfId="5" applyFont="1" applyFill="1" applyBorder="1" applyAlignment="1" applyProtection="1">
      <alignment horizontal="center" vertical="top" shrinkToFit="1"/>
    </xf>
    <xf numFmtId="0" fontId="4" fillId="0" borderId="0" xfId="5" applyFont="1" applyFill="1" applyBorder="1" applyAlignment="1" applyProtection="1">
      <alignment horizontal="center" vertical="top" shrinkToFit="1"/>
    </xf>
    <xf numFmtId="49" fontId="4" fillId="0" borderId="0" xfId="5" applyNumberFormat="1" applyFont="1" applyFill="1" applyBorder="1" applyAlignment="1" applyProtection="1">
      <alignment horizontal="center" vertical="top" shrinkToFit="1"/>
    </xf>
    <xf numFmtId="49" fontId="4" fillId="0" borderId="7" xfId="5" applyNumberFormat="1" applyFont="1" applyFill="1" applyBorder="1" applyAlignment="1" applyProtection="1">
      <alignment horizontal="center" vertical="top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49" fontId="4" fillId="0" borderId="3" xfId="6" applyNumberFormat="1" applyFont="1" applyFill="1" applyBorder="1" applyAlignment="1" applyProtection="1">
      <alignment horizontal="center" vertical="center" shrinkToFit="1"/>
    </xf>
    <xf numFmtId="49" fontId="4" fillId="0" borderId="3" xfId="5" applyNumberFormat="1" applyFont="1" applyFill="1" applyBorder="1" applyAlignment="1" applyProtection="1">
      <alignment horizontal="center" vertical="top" shrinkToFit="1"/>
    </xf>
    <xf numFmtId="49" fontId="4" fillId="0" borderId="5" xfId="5" applyNumberFormat="1" applyFont="1" applyFill="1" applyBorder="1" applyAlignment="1" applyProtection="1">
      <alignment horizontal="center" vertical="top" shrinkToFit="1"/>
    </xf>
    <xf numFmtId="49" fontId="4" fillId="0" borderId="8" xfId="5" applyNumberFormat="1" applyFont="1" applyFill="1" applyBorder="1" applyAlignment="1" applyProtection="1">
      <alignment horizontal="center" vertical="top" shrinkToFit="1"/>
    </xf>
    <xf numFmtId="0" fontId="4" fillId="0" borderId="1" xfId="5" applyFont="1" applyFill="1" applyBorder="1" applyAlignment="1" applyProtection="1">
      <alignment horizontal="center" vertical="top" shrinkToFit="1"/>
    </xf>
    <xf numFmtId="0" fontId="4" fillId="0" borderId="12" xfId="5" applyFont="1" applyFill="1" applyBorder="1" applyAlignment="1" applyProtection="1">
      <alignment horizontal="center" vertical="center" shrinkToFit="1"/>
    </xf>
    <xf numFmtId="0" fontId="4" fillId="0" borderId="3" xfId="5" applyFont="1" applyFill="1" applyBorder="1" applyAlignment="1" applyProtection="1">
      <alignment horizontal="center" vertical="top" shrinkToFit="1"/>
    </xf>
    <xf numFmtId="0" fontId="4" fillId="0" borderId="5" xfId="5" applyFont="1" applyFill="1" applyBorder="1" applyAlignment="1" applyProtection="1">
      <alignment horizontal="center" vertical="top" shrinkToFit="1"/>
    </xf>
    <xf numFmtId="0" fontId="4" fillId="0" borderId="7" xfId="5" applyFont="1" applyFill="1" applyBorder="1" applyAlignment="1" applyProtection="1">
      <alignment horizontal="center" vertical="top" shrinkToFit="1"/>
    </xf>
    <xf numFmtId="49" fontId="4" fillId="2" borderId="7" xfId="6" applyNumberFormat="1" applyFont="1" applyFill="1" applyBorder="1" applyAlignment="1" applyProtection="1">
      <alignment horizontal="center" vertical="center" shrinkToFit="1"/>
    </xf>
    <xf numFmtId="49" fontId="4" fillId="2" borderId="8" xfId="6" applyNumberFormat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Alignment="1" applyProtection="1">
      <alignment horizontal="left" vertical="center" indent="1" shrinkToFit="1"/>
    </xf>
    <xf numFmtId="0" fontId="4" fillId="0" borderId="0" xfId="5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1" applyFill="1" applyBorder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center" vertical="center" shrinkToFit="1"/>
    </xf>
    <xf numFmtId="20" fontId="4" fillId="0" borderId="0" xfId="0" applyNumberFormat="1" applyFont="1" applyBorder="1" applyAlignment="1" applyProtection="1">
      <alignment horizontal="center" vertical="center" shrinkToFit="1"/>
    </xf>
    <xf numFmtId="20" fontId="4" fillId="0" borderId="0" xfId="5" applyNumberFormat="1" applyFont="1" applyFill="1" applyBorder="1" applyAlignment="1" applyProtection="1">
      <alignment horizontal="center" vertical="center" shrinkToFit="1"/>
    </xf>
    <xf numFmtId="0" fontId="5" fillId="0" borderId="1" xfId="2" applyFont="1" applyFill="1" applyBorder="1" applyAlignment="1" applyProtection="1">
      <alignment horizontal="left" vertical="center" shrinkToFit="1"/>
    </xf>
    <xf numFmtId="0" fontId="4" fillId="0" borderId="0" xfId="2" applyFont="1" applyFill="1" applyAlignment="1" applyProtection="1">
      <alignment horizontal="distributed" vertical="center" shrinkToFit="1"/>
    </xf>
    <xf numFmtId="0" fontId="4" fillId="0" borderId="0" xfId="2" applyFont="1" applyFill="1" applyAlignment="1" applyProtection="1">
      <alignment horizontal="left" vertical="center" indent="1" shrinkToFit="1"/>
    </xf>
    <xf numFmtId="0" fontId="4" fillId="0" borderId="0" xfId="2" applyFont="1" applyFill="1" applyAlignment="1" applyProtection="1">
      <alignment vertical="center" shrinkToFit="1"/>
    </xf>
    <xf numFmtId="0" fontId="4" fillId="0" borderId="0" xfId="2" applyFont="1" applyFill="1" applyAlignment="1" applyProtection="1">
      <alignment horizontal="right" vertical="center"/>
    </xf>
    <xf numFmtId="178" fontId="4" fillId="0" borderId="0" xfId="2" applyNumberFormat="1" applyFont="1" applyFill="1" applyAlignment="1" applyProtection="1">
      <alignment horizontal="left" vertical="center" indent="1" shrinkToFit="1"/>
    </xf>
    <xf numFmtId="0" fontId="5" fillId="0" borderId="1" xfId="2" applyFont="1" applyFill="1" applyBorder="1" applyAlignment="1" applyProtection="1">
      <alignment horizontal="right" vertical="center" shrinkToFit="1"/>
    </xf>
    <xf numFmtId="0" fontId="4" fillId="0" borderId="0" xfId="2" applyFont="1" applyFill="1" applyAlignment="1" applyProtection="1">
      <alignment horizontal="center" vertical="center" shrinkToFit="1"/>
    </xf>
    <xf numFmtId="0" fontId="4" fillId="0" borderId="0" xfId="2" applyFont="1" applyFill="1" applyAlignment="1" applyProtection="1">
      <alignment horizontal="left" vertical="center" shrinkToFit="1"/>
    </xf>
    <xf numFmtId="0" fontId="5" fillId="0" borderId="1" xfId="5" applyFont="1" applyFill="1" applyBorder="1" applyAlignment="1" applyProtection="1">
      <alignment horizontal="left" vertical="center" shrinkToFit="1"/>
    </xf>
    <xf numFmtId="0" fontId="5" fillId="0" borderId="0" xfId="5" applyFont="1" applyFill="1" applyBorder="1" applyAlignment="1" applyProtection="1">
      <alignment horizontal="center" vertical="center"/>
    </xf>
    <xf numFmtId="0" fontId="4" fillId="0" borderId="3" xfId="6" applyFont="1" applyFill="1" applyBorder="1" applyAlignment="1" applyProtection="1">
      <alignment horizontal="center" vertical="center" shrinkToFit="1"/>
    </xf>
    <xf numFmtId="0" fontId="4" fillId="0" borderId="4" xfId="6" applyFont="1" applyFill="1" applyBorder="1" applyAlignment="1" applyProtection="1">
      <alignment horizontal="center" vertical="center" shrinkToFit="1"/>
    </xf>
    <xf numFmtId="0" fontId="4" fillId="0" borderId="5" xfId="6" applyFont="1" applyFill="1" applyBorder="1" applyAlignment="1" applyProtection="1">
      <alignment horizontal="center" vertical="center" shrinkToFit="1"/>
    </xf>
    <xf numFmtId="0" fontId="4" fillId="0" borderId="7" xfId="6" applyFont="1" applyFill="1" applyBorder="1" applyAlignment="1" applyProtection="1">
      <alignment horizontal="center" vertical="center" shrinkToFit="1"/>
    </xf>
    <xf numFmtId="0" fontId="4" fillId="0" borderId="9" xfId="6" applyFont="1" applyFill="1" applyBorder="1" applyAlignment="1" applyProtection="1">
      <alignment horizontal="center" vertical="center" shrinkToFit="1"/>
    </xf>
    <xf numFmtId="0" fontId="4" fillId="0" borderId="8" xfId="6" applyFont="1" applyFill="1" applyBorder="1" applyAlignment="1" applyProtection="1">
      <alignment horizontal="center" vertical="center" shrinkToFit="1"/>
    </xf>
    <xf numFmtId="0" fontId="4" fillId="0" borderId="7" xfId="5" applyFont="1" applyFill="1" applyBorder="1" applyAlignment="1" applyProtection="1">
      <alignment horizontal="center" vertical="center" shrinkToFit="1"/>
    </xf>
    <xf numFmtId="0" fontId="4" fillId="0" borderId="9" xfId="5" applyFont="1" applyFill="1" applyBorder="1" applyAlignment="1" applyProtection="1">
      <alignment horizontal="center" vertical="center" shrinkToFit="1"/>
    </xf>
    <xf numFmtId="0" fontId="4" fillId="0" borderId="8" xfId="5" applyFont="1" applyFill="1" applyBorder="1" applyAlignment="1" applyProtection="1">
      <alignment horizontal="center" vertical="center" shrinkToFit="1"/>
    </xf>
    <xf numFmtId="177" fontId="4" fillId="0" borderId="0" xfId="5" applyNumberFormat="1" applyFont="1" applyFill="1" applyBorder="1" applyAlignment="1" applyProtection="1">
      <alignment horizontal="center" vertical="center" shrinkToFit="1"/>
    </xf>
    <xf numFmtId="0" fontId="4" fillId="0" borderId="0" xfId="5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Alignment="1" applyProtection="1">
      <alignment horizontal="left" vertical="center" indent="1" shrinkToFit="1"/>
    </xf>
    <xf numFmtId="0" fontId="4" fillId="0" borderId="0" xfId="5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4" fillId="0" borderId="2" xfId="5" applyFont="1" applyFill="1" applyBorder="1" applyAlignment="1" applyProtection="1">
      <alignment horizontal="center" vertical="center" shrinkToFit="1"/>
    </xf>
    <xf numFmtId="20" fontId="4" fillId="0" borderId="2" xfId="0" applyNumberFormat="1" applyFont="1" applyBorder="1" applyAlignment="1" applyProtection="1">
      <alignment horizontal="center" vertical="center" shrinkToFit="1"/>
    </xf>
    <xf numFmtId="0" fontId="4" fillId="0" borderId="7" xfId="5" applyNumberFormat="1" applyFont="1" applyFill="1" applyBorder="1" applyAlignment="1" applyProtection="1">
      <alignment horizontal="center" vertical="center" shrinkToFit="1"/>
    </xf>
    <xf numFmtId="0" fontId="4" fillId="0" borderId="9" xfId="5" applyNumberFormat="1" applyFont="1" applyFill="1" applyBorder="1" applyAlignment="1" applyProtection="1">
      <alignment horizontal="center" vertical="center" shrinkToFit="1"/>
    </xf>
    <xf numFmtId="0" fontId="4" fillId="0" borderId="8" xfId="5" applyNumberFormat="1" applyFont="1" applyFill="1" applyBorder="1" applyAlignment="1" applyProtection="1">
      <alignment horizontal="center" vertical="center" shrinkToFit="1"/>
    </xf>
    <xf numFmtId="0" fontId="4" fillId="0" borderId="2" xfId="5" applyNumberFormat="1" applyFont="1" applyFill="1" applyBorder="1" applyAlignment="1" applyProtection="1">
      <alignment horizontal="center" vertical="center" shrinkToFit="1"/>
    </xf>
    <xf numFmtId="49" fontId="4" fillId="0" borderId="7" xfId="5" applyNumberFormat="1" applyFont="1" applyFill="1" applyBorder="1" applyAlignment="1" applyProtection="1">
      <alignment horizontal="center" vertical="center" shrinkToFit="1"/>
    </xf>
    <xf numFmtId="49" fontId="4" fillId="0" borderId="9" xfId="5" applyNumberFormat="1" applyFont="1" applyFill="1" applyBorder="1" applyAlignment="1" applyProtection="1">
      <alignment horizontal="center" vertical="center" shrinkToFit="1"/>
    </xf>
    <xf numFmtId="0" fontId="4" fillId="0" borderId="1" xfId="5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4" fillId="0" borderId="4" xfId="5" applyFont="1" applyFill="1" applyBorder="1" applyAlignment="1" applyProtection="1">
      <alignment horizontal="center" vertical="center" shrinkToFit="1"/>
    </xf>
    <xf numFmtId="0" fontId="4" fillId="0" borderId="1" xfId="5" applyFont="1" applyFill="1" applyBorder="1" applyAlignment="1" applyProtection="1">
      <alignment horizontal="center" vertical="center" shrinkToFit="1"/>
    </xf>
    <xf numFmtId="0" fontId="4" fillId="0" borderId="0" xfId="5" applyFont="1" applyFill="1" applyAlignment="1" applyProtection="1">
      <alignment horizontal="left" vertical="center"/>
    </xf>
    <xf numFmtId="0" fontId="4" fillId="0" borderId="7" xfId="5" applyFont="1" applyFill="1" applyBorder="1" applyAlignment="1" applyProtection="1">
      <alignment horizontal="center" vertical="center" textRotation="255" shrinkToFit="1"/>
    </xf>
    <xf numFmtId="0" fontId="4" fillId="0" borderId="8" xfId="5" applyFont="1" applyFill="1" applyBorder="1" applyAlignment="1" applyProtection="1">
      <alignment horizontal="center" vertical="center" textRotation="255" shrinkToFit="1"/>
    </xf>
    <xf numFmtId="49" fontId="4" fillId="0" borderId="4" xfId="5" applyNumberFormat="1" applyFont="1" applyFill="1" applyBorder="1" applyAlignment="1" applyProtection="1">
      <alignment horizontal="center" vertical="top" shrinkToFit="1"/>
    </xf>
    <xf numFmtId="0" fontId="4" fillId="0" borderId="4" xfId="5" applyFont="1" applyFill="1" applyBorder="1" applyAlignment="1" applyProtection="1">
      <alignment horizontal="center" vertical="top" shrinkToFit="1"/>
    </xf>
    <xf numFmtId="0" fontId="4" fillId="0" borderId="4" xfId="5" applyFont="1" applyFill="1" applyBorder="1" applyAlignment="1" applyProtection="1">
      <alignment horizontal="center" vertical="center" wrapText="1" shrinkToFit="1"/>
    </xf>
    <xf numFmtId="0" fontId="4" fillId="0" borderId="0" xfId="5" applyFont="1" applyFill="1" applyBorder="1" applyAlignment="1" applyProtection="1">
      <alignment horizontal="center" vertical="top" shrinkToFit="1"/>
    </xf>
    <xf numFmtId="0" fontId="4" fillId="0" borderId="1" xfId="2" applyFont="1" applyFill="1" applyBorder="1" applyAlignment="1" applyProtection="1">
      <alignment horizontal="center" vertical="center" shrinkToFit="1"/>
    </xf>
    <xf numFmtId="49" fontId="4" fillId="0" borderId="2" xfId="5" applyNumberFormat="1" applyFont="1" applyFill="1" applyBorder="1" applyAlignment="1" applyProtection="1">
      <alignment horizontal="center" vertical="center" shrinkToFit="1"/>
    </xf>
    <xf numFmtId="0" fontId="4" fillId="0" borderId="0" xfId="5" applyFont="1" applyFill="1" applyAlignment="1" applyProtection="1">
      <alignment horizontal="center" vertical="center" shrinkToFit="1"/>
    </xf>
    <xf numFmtId="179" fontId="4" fillId="0" borderId="1" xfId="5" applyNumberFormat="1" applyFont="1" applyFill="1" applyBorder="1" applyAlignment="1" applyProtection="1">
      <alignment horizontal="center" vertical="center" shrinkToFit="1"/>
    </xf>
    <xf numFmtId="177" fontId="4" fillId="0" borderId="1" xfId="5" applyNumberFormat="1" applyFont="1" applyFill="1" applyBorder="1" applyAlignment="1" applyProtection="1">
      <alignment horizontal="center" vertical="center" shrinkToFit="1"/>
    </xf>
    <xf numFmtId="20" fontId="4" fillId="0" borderId="2" xfId="5" applyNumberFormat="1" applyFont="1" applyFill="1" applyBorder="1" applyAlignment="1" applyProtection="1">
      <alignment horizontal="center" vertical="center" shrinkToFit="1"/>
    </xf>
    <xf numFmtId="0" fontId="4" fillId="0" borderId="1" xfId="4" applyFont="1" applyFill="1" applyBorder="1" applyAlignment="1" applyProtection="1">
      <alignment horizontal="center" vertical="center" shrinkToFit="1"/>
    </xf>
    <xf numFmtId="0" fontId="4" fillId="0" borderId="2" xfId="4" applyFont="1" applyFill="1" applyBorder="1" applyAlignment="1" applyProtection="1">
      <alignment horizontal="center" vertical="center" shrinkToFit="1"/>
    </xf>
    <xf numFmtId="0" fontId="5" fillId="0" borderId="1" xfId="4" applyFont="1" applyFill="1" applyBorder="1" applyAlignment="1" applyProtection="1">
      <alignment horizontal="left" vertical="center" shrinkToFit="1"/>
    </xf>
    <xf numFmtId="177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2" xfId="3" applyFont="1" applyFill="1" applyBorder="1" applyAlignment="1" applyProtection="1">
      <alignment horizontal="center" vertical="center" shrinkToFit="1"/>
    </xf>
    <xf numFmtId="0" fontId="4" fillId="0" borderId="7" xfId="4" applyFont="1" applyFill="1" applyBorder="1" applyAlignment="1" applyProtection="1">
      <alignment horizontal="center" vertical="center" shrinkToFit="1"/>
    </xf>
    <xf numFmtId="0" fontId="4" fillId="0" borderId="9" xfId="4" applyFont="1" applyFill="1" applyBorder="1" applyAlignment="1" applyProtection="1">
      <alignment horizontal="center" vertical="center" shrinkToFit="1"/>
    </xf>
    <xf numFmtId="0" fontId="4" fillId="0" borderId="8" xfId="4" applyFont="1" applyFill="1" applyBorder="1" applyAlignment="1" applyProtection="1">
      <alignment horizontal="center" vertical="center" shrinkToFit="1"/>
    </xf>
    <xf numFmtId="0" fontId="6" fillId="0" borderId="0" xfId="4" applyFont="1" applyFill="1" applyAlignment="1" applyProtection="1">
      <alignment horizontal="left" vertical="center" shrinkToFit="1"/>
    </xf>
    <xf numFmtId="0" fontId="6" fillId="0" borderId="4" xfId="4" applyFont="1" applyFill="1" applyBorder="1" applyAlignment="1" applyProtection="1">
      <alignment horizontal="left" vertical="center" shrinkToFit="1"/>
    </xf>
  </cellXfs>
  <cellStyles count="7">
    <cellStyle name="標準" xfId="0" builtinId="0"/>
    <cellStyle name="標準_アミーゴリーグ９表" xfId="1"/>
    <cellStyle name="標準_トーナメント表" xfId="2"/>
    <cellStyle name="標準_トーナメント表_H18ラリー杯組合せ" xfId="3"/>
    <cellStyle name="標準_トーナメント表_H18ラリー杯組合せ_3年ライオンズ杯" xfId="4"/>
    <cellStyle name="標準_トーナメント表_H18ラリー杯組合せ_3年生大会" xfId="5"/>
    <cellStyle name="標準_組_H18ラリー杯組合せ_3年生大会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44</xdr:row>
      <xdr:rowOff>85725</xdr:rowOff>
    </xdr:from>
    <xdr:to>
      <xdr:col>0</xdr:col>
      <xdr:colOff>-3175</xdr:colOff>
      <xdr:row>44</xdr:row>
      <xdr:rowOff>206757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7C292BC3-7195-4829-B198-E58E74B5F3D4}"/>
            </a:ext>
          </a:extLst>
        </xdr:cNvPr>
        <xdr:cNvSpPr/>
      </xdr:nvSpPr>
      <xdr:spPr>
        <a:xfrm>
          <a:off x="-3175" y="9725025"/>
          <a:ext cx="0" cy="121032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44</xdr:row>
      <xdr:rowOff>85725</xdr:rowOff>
    </xdr:from>
    <xdr:to>
      <xdr:col>0</xdr:col>
      <xdr:colOff>-3175</xdr:colOff>
      <xdr:row>44</xdr:row>
      <xdr:rowOff>206757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499109F-1269-419F-84A1-0A1FA4917E32}"/>
            </a:ext>
          </a:extLst>
        </xdr:cNvPr>
        <xdr:cNvSpPr/>
      </xdr:nvSpPr>
      <xdr:spPr>
        <a:xfrm>
          <a:off x="304800" y="9782175"/>
          <a:ext cx="123825" cy="1238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21</xdr:row>
      <xdr:rowOff>0</xdr:rowOff>
    </xdr:from>
    <xdr:to>
      <xdr:col>0</xdr:col>
      <xdr:colOff>-3175</xdr:colOff>
      <xdr:row>21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F02467B8-CC5C-48FA-BCF0-E19574F8A2AC}"/>
            </a:ext>
          </a:extLst>
        </xdr:cNvPr>
        <xdr:cNvSpPr/>
      </xdr:nvSpPr>
      <xdr:spPr>
        <a:xfrm>
          <a:off x="-3175" y="9725025"/>
          <a:ext cx="0" cy="121032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zoomScaleNormal="100" workbookViewId="0">
      <selection activeCell="AB31" sqref="AB31"/>
    </sheetView>
  </sheetViews>
  <sheetFormatPr defaultColWidth="10.625" defaultRowHeight="30" customHeight="1" x14ac:dyDescent="0.15"/>
  <cols>
    <col min="1" max="1" width="9.625" style="2" customWidth="1"/>
    <col min="2" max="24" width="3.625" style="2" customWidth="1"/>
    <col min="25" max="16384" width="10.625" style="2"/>
  </cols>
  <sheetData>
    <row r="1" spans="1:24" ht="24.95" customHeight="1" x14ac:dyDescent="0.15">
      <c r="A1" s="86" t="s">
        <v>149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92"/>
      <c r="R1" s="92"/>
      <c r="S1" s="92"/>
      <c r="T1" s="92"/>
      <c r="U1" s="92"/>
      <c r="V1" s="92"/>
      <c r="W1" s="92"/>
      <c r="X1" s="92"/>
    </row>
    <row r="2" spans="1:24" ht="24.95" customHeight="1" x14ac:dyDescent="0.15"/>
    <row r="3" spans="1:24" ht="24.95" customHeight="1" x14ac:dyDescent="0.15">
      <c r="A3" s="2">
        <v>1</v>
      </c>
      <c r="B3" s="87" t="s">
        <v>15</v>
      </c>
      <c r="C3" s="87"/>
      <c r="D3" s="87"/>
      <c r="E3" s="88" t="s">
        <v>65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24" ht="24.95" customHeight="1" x14ac:dyDescent="0.15">
      <c r="A4" s="2">
        <v>2</v>
      </c>
      <c r="B4" s="87" t="s">
        <v>16</v>
      </c>
      <c r="C4" s="87"/>
      <c r="D4" s="87"/>
      <c r="E4" s="88" t="s">
        <v>44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24" ht="24.95" customHeight="1" x14ac:dyDescent="0.15">
      <c r="A5" s="2">
        <v>3</v>
      </c>
      <c r="B5" s="89" t="s">
        <v>218</v>
      </c>
      <c r="C5" s="89"/>
      <c r="D5" s="89"/>
      <c r="E5" s="91">
        <v>42827</v>
      </c>
      <c r="F5" s="91"/>
      <c r="G5" s="91"/>
      <c r="H5" s="91"/>
      <c r="I5" s="91"/>
      <c r="J5" s="88" t="s">
        <v>216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24.95" customHeight="1" x14ac:dyDescent="0.15">
      <c r="B6" s="87"/>
      <c r="C6" s="87"/>
      <c r="D6" s="87"/>
      <c r="E6" s="91">
        <v>42834</v>
      </c>
      <c r="F6" s="91"/>
      <c r="G6" s="91"/>
      <c r="H6" s="91"/>
      <c r="I6" s="91"/>
      <c r="J6" s="88" t="s">
        <v>215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4" ht="24.95" customHeight="1" x14ac:dyDescent="0.15">
      <c r="B7" s="93"/>
      <c r="C7" s="93"/>
      <c r="D7" s="93"/>
      <c r="E7" s="91">
        <v>42847</v>
      </c>
      <c r="F7" s="91"/>
      <c r="G7" s="91"/>
      <c r="H7" s="91"/>
      <c r="I7" s="91"/>
      <c r="J7" s="88" t="s">
        <v>215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4" ht="24.95" customHeight="1" x14ac:dyDescent="0.15">
      <c r="B8" s="93"/>
      <c r="C8" s="93"/>
      <c r="D8" s="93"/>
      <c r="E8" s="91">
        <v>42854</v>
      </c>
      <c r="F8" s="91"/>
      <c r="G8" s="91"/>
      <c r="H8" s="91"/>
      <c r="I8" s="91"/>
      <c r="J8" s="88" t="s">
        <v>217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</row>
    <row r="9" spans="1:24" ht="24.95" customHeight="1" x14ac:dyDescent="0.15">
      <c r="B9" s="90" t="s">
        <v>103</v>
      </c>
      <c r="C9" s="90"/>
      <c r="D9" s="90"/>
      <c r="E9" s="91">
        <v>42861</v>
      </c>
      <c r="F9" s="91"/>
      <c r="G9" s="91"/>
      <c r="H9" s="91"/>
      <c r="I9" s="91"/>
      <c r="J9" s="88" t="s">
        <v>49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1:24" ht="24.95" customHeight="1" x14ac:dyDescent="0.15">
      <c r="A10" s="2">
        <v>4</v>
      </c>
      <c r="B10" s="87" t="s">
        <v>17</v>
      </c>
      <c r="C10" s="87"/>
      <c r="D10" s="87"/>
      <c r="E10" s="88" t="s">
        <v>59</v>
      </c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1:24" ht="24.95" customHeight="1" x14ac:dyDescent="0.15">
      <c r="B11" s="87"/>
      <c r="C11" s="87"/>
      <c r="D11" s="87"/>
      <c r="E11" s="88" t="s">
        <v>60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4" ht="24.95" customHeight="1" x14ac:dyDescent="0.15">
      <c r="A12" s="2">
        <v>5</v>
      </c>
      <c r="B12" s="87" t="s">
        <v>45</v>
      </c>
      <c r="C12" s="87"/>
      <c r="D12" s="87"/>
      <c r="E12" s="88" t="s">
        <v>24</v>
      </c>
      <c r="F12" s="88"/>
      <c r="G12" s="88"/>
      <c r="H12" s="88"/>
      <c r="I12" s="88"/>
      <c r="J12" s="88" t="s">
        <v>18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4" ht="24.95" customHeight="1" x14ac:dyDescent="0.15">
      <c r="B13" s="87"/>
      <c r="C13" s="87"/>
      <c r="D13" s="87"/>
      <c r="E13" s="88" t="s">
        <v>30</v>
      </c>
      <c r="F13" s="88"/>
      <c r="G13" s="88"/>
      <c r="H13" s="88"/>
      <c r="I13" s="88"/>
      <c r="J13" s="88" t="s">
        <v>19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ht="24.95" customHeight="1" x14ac:dyDescent="0.15">
      <c r="B14" s="87"/>
      <c r="C14" s="87"/>
      <c r="D14" s="87"/>
      <c r="E14" s="88" t="s">
        <v>31</v>
      </c>
      <c r="F14" s="88"/>
      <c r="G14" s="88"/>
      <c r="H14" s="88"/>
      <c r="I14" s="88"/>
      <c r="J14" s="88" t="s">
        <v>20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1:24" ht="24.95" customHeight="1" x14ac:dyDescent="0.15">
      <c r="B15" s="87"/>
      <c r="C15" s="87"/>
      <c r="D15" s="87"/>
      <c r="E15" s="88" t="s">
        <v>32</v>
      </c>
      <c r="F15" s="88"/>
      <c r="G15" s="88"/>
      <c r="H15" s="88"/>
      <c r="I15" s="88"/>
      <c r="J15" s="88" t="s">
        <v>21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spans="1:24" ht="24.95" customHeight="1" x14ac:dyDescent="0.15">
      <c r="B16" s="87"/>
      <c r="C16" s="87"/>
      <c r="D16" s="87"/>
      <c r="E16" s="88" t="s">
        <v>33</v>
      </c>
      <c r="F16" s="88"/>
      <c r="G16" s="88"/>
      <c r="H16" s="88"/>
      <c r="I16" s="88"/>
      <c r="J16" s="88" t="s">
        <v>23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ht="24.95" customHeight="1" x14ac:dyDescent="0.15">
      <c r="B17" s="87"/>
      <c r="C17" s="87"/>
      <c r="D17" s="87"/>
      <c r="E17" s="88"/>
      <c r="F17" s="88"/>
      <c r="G17" s="88"/>
      <c r="H17" s="88"/>
      <c r="I17" s="88"/>
      <c r="J17" s="88" t="s">
        <v>22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ht="24.95" customHeight="1" x14ac:dyDescent="0.15">
      <c r="B18" s="87"/>
      <c r="C18" s="87"/>
      <c r="D18" s="87"/>
      <c r="E18" s="88" t="s">
        <v>34</v>
      </c>
      <c r="F18" s="88"/>
      <c r="G18" s="88"/>
      <c r="H18" s="88"/>
      <c r="I18" s="88"/>
      <c r="J18" s="88" t="s">
        <v>35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ht="24.95" customHeight="1" x14ac:dyDescent="0.15">
      <c r="A19" s="2">
        <v>6</v>
      </c>
      <c r="B19" s="87" t="s">
        <v>36</v>
      </c>
      <c r="C19" s="87"/>
      <c r="D19" s="87"/>
      <c r="E19" s="88" t="s">
        <v>66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ht="24.95" customHeight="1" x14ac:dyDescent="0.15">
      <c r="B20" s="93"/>
      <c r="C20" s="93"/>
      <c r="D20" s="93"/>
      <c r="E20" s="88" t="s">
        <v>67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ht="24.95" customHeight="1" x14ac:dyDescent="0.15">
      <c r="B21" s="93"/>
      <c r="C21" s="93"/>
      <c r="D21" s="93"/>
      <c r="E21" s="88" t="s">
        <v>39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ht="24.95" customHeight="1" x14ac:dyDescent="0.15">
      <c r="B22" s="93"/>
      <c r="C22" s="93"/>
      <c r="D22" s="93"/>
      <c r="E22" s="88" t="s">
        <v>40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ht="24.95" customHeight="1" x14ac:dyDescent="0.15">
      <c r="B23" s="93"/>
      <c r="C23" s="93"/>
      <c r="D23" s="93"/>
      <c r="E23" s="88" t="s">
        <v>41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1:24" ht="24.95" customHeight="1" x14ac:dyDescent="0.15">
      <c r="B24" s="93"/>
      <c r="C24" s="93"/>
      <c r="D24" s="93"/>
      <c r="E24" s="88" t="s">
        <v>42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24.95" customHeight="1" x14ac:dyDescent="0.15">
      <c r="A25" s="2">
        <v>7</v>
      </c>
      <c r="B25" s="87" t="s">
        <v>9</v>
      </c>
      <c r="C25" s="87"/>
      <c r="D25" s="87"/>
      <c r="E25" s="88" t="s">
        <v>58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24.95" customHeight="1" x14ac:dyDescent="0.15">
      <c r="B26" s="87"/>
      <c r="C26" s="87"/>
      <c r="D26" s="87"/>
      <c r="E26" s="88" t="s">
        <v>57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24" ht="24.95" customHeight="1" x14ac:dyDescent="0.15">
      <c r="A27" s="2">
        <v>8</v>
      </c>
      <c r="B27" s="87" t="s">
        <v>37</v>
      </c>
      <c r="C27" s="87"/>
      <c r="D27" s="87"/>
      <c r="E27" s="88" t="s">
        <v>43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24" ht="24.95" customHeight="1" x14ac:dyDescent="0.15">
      <c r="A28" s="2">
        <v>9</v>
      </c>
      <c r="B28" s="87" t="s">
        <v>38</v>
      </c>
      <c r="C28" s="87"/>
      <c r="D28" s="87"/>
      <c r="E28" s="88" t="s">
        <v>104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1:24" ht="24.95" customHeight="1" x14ac:dyDescent="0.15">
      <c r="A29" s="2">
        <v>10</v>
      </c>
      <c r="B29" s="93" t="s">
        <v>108</v>
      </c>
      <c r="C29" s="93"/>
      <c r="D29" s="93"/>
      <c r="E29" s="94" t="s">
        <v>115</v>
      </c>
      <c r="F29" s="94"/>
      <c r="G29" s="2">
        <v>1</v>
      </c>
      <c r="H29" s="57"/>
      <c r="I29" s="94" t="s">
        <v>107</v>
      </c>
      <c r="J29" s="94"/>
      <c r="K29" s="2">
        <v>3</v>
      </c>
      <c r="L29" s="57"/>
      <c r="M29" s="94" t="s">
        <v>113</v>
      </c>
      <c r="N29" s="94"/>
      <c r="O29" s="2">
        <v>2</v>
      </c>
      <c r="P29" s="57"/>
      <c r="Q29" s="94" t="s">
        <v>105</v>
      </c>
      <c r="R29" s="94"/>
      <c r="S29" s="2">
        <v>1</v>
      </c>
      <c r="T29" s="57"/>
      <c r="U29" s="94" t="s">
        <v>111</v>
      </c>
      <c r="V29" s="94"/>
      <c r="W29" s="2">
        <v>2</v>
      </c>
      <c r="X29" s="58"/>
    </row>
    <row r="30" spans="1:24" ht="30" customHeight="1" x14ac:dyDescent="0.15">
      <c r="B30" s="93"/>
      <c r="C30" s="93"/>
      <c r="D30" s="93"/>
      <c r="E30" s="94" t="s">
        <v>106</v>
      </c>
      <c r="F30" s="94"/>
      <c r="G30" s="2">
        <v>2</v>
      </c>
      <c r="H30" s="57"/>
      <c r="I30" s="94" t="s">
        <v>114</v>
      </c>
      <c r="J30" s="94"/>
      <c r="K30" s="2">
        <v>2</v>
      </c>
      <c r="L30" s="57"/>
      <c r="M30" s="94" t="s">
        <v>109</v>
      </c>
      <c r="N30" s="94"/>
      <c r="O30" s="2">
        <v>0</v>
      </c>
      <c r="P30" s="57"/>
      <c r="Q30" s="94" t="s">
        <v>110</v>
      </c>
      <c r="R30" s="94"/>
      <c r="S30" s="2">
        <v>1</v>
      </c>
      <c r="T30" s="57"/>
      <c r="U30" s="94" t="s">
        <v>112</v>
      </c>
      <c r="V30" s="94"/>
      <c r="W30" s="2">
        <v>2</v>
      </c>
      <c r="X30" s="58"/>
    </row>
    <row r="31" spans="1:24" ht="30" customHeight="1" x14ac:dyDescent="0.15">
      <c r="B31" s="94" t="s">
        <v>219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</row>
    <row r="32" spans="1:24" ht="30" customHeight="1" x14ac:dyDescent="0.15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O32" s="58"/>
      <c r="Q32" s="58"/>
      <c r="S32" s="58"/>
      <c r="T32" s="58"/>
      <c r="U32" s="58"/>
      <c r="V32" s="58"/>
      <c r="W32" s="58"/>
      <c r="X32" s="58"/>
    </row>
    <row r="33" spans="2:24" ht="30" customHeight="1" x14ac:dyDescent="0.15">
      <c r="C33" s="58"/>
      <c r="D33" s="58"/>
      <c r="E33" s="58"/>
      <c r="F33" s="58"/>
      <c r="G33" s="58"/>
      <c r="I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spans="2:24" ht="30" customHeight="1" x14ac:dyDescent="0.15">
      <c r="C34" s="58"/>
      <c r="D34" s="58"/>
      <c r="E34" s="58"/>
      <c r="F34" s="58"/>
      <c r="G34" s="58"/>
      <c r="H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spans="2:24" ht="30" customHeight="1" x14ac:dyDescent="0.15">
      <c r="C35" s="58"/>
      <c r="D35" s="58"/>
      <c r="F35" s="58"/>
      <c r="G35" s="58"/>
      <c r="H35" s="58"/>
      <c r="I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spans="2:24" ht="30" customHeight="1" x14ac:dyDescent="0.15">
      <c r="C36" s="58"/>
      <c r="D36" s="58"/>
      <c r="F36" s="58"/>
      <c r="G36" s="58"/>
      <c r="H36" s="58"/>
      <c r="J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2:24" ht="30" customHeight="1" x14ac:dyDescent="0.15">
      <c r="C37" s="58"/>
      <c r="D37" s="58"/>
      <c r="E37" s="58"/>
      <c r="F37" s="58"/>
      <c r="G37" s="58"/>
      <c r="H37" s="58"/>
      <c r="I37" s="58"/>
      <c r="J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2:24" ht="30" customHeight="1" x14ac:dyDescent="0.15">
      <c r="C38" s="58"/>
      <c r="D38" s="58"/>
      <c r="E38" s="58"/>
      <c r="F38" s="58"/>
      <c r="G38" s="58"/>
      <c r="H38" s="58"/>
      <c r="I38" s="58"/>
      <c r="J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2:24" ht="30" customHeight="1" x14ac:dyDescent="0.15">
      <c r="C39" s="58"/>
      <c r="D39" s="58"/>
      <c r="F39" s="58"/>
      <c r="G39" s="58"/>
      <c r="I39" s="58"/>
      <c r="J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2:24" ht="30" customHeight="1" x14ac:dyDescent="0.15">
      <c r="C40" s="58"/>
      <c r="D40" s="58"/>
      <c r="E40" s="58"/>
      <c r="F40" s="58"/>
      <c r="G40" s="58"/>
      <c r="H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 ht="30" customHeight="1" x14ac:dyDescent="0.15">
      <c r="B41" s="93"/>
      <c r="C41" s="93"/>
      <c r="D41" s="93"/>
      <c r="E41" s="58"/>
      <c r="F41" s="58"/>
      <c r="G41" s="58"/>
      <c r="H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30" customHeight="1" x14ac:dyDescent="0.15">
      <c r="B42" s="93"/>
      <c r="C42" s="93"/>
      <c r="D42" s="93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2:24" ht="30" customHeight="1" x14ac:dyDescent="0.15">
      <c r="B43" s="93"/>
      <c r="C43" s="93"/>
      <c r="D43" s="93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2:24" ht="30" customHeight="1" x14ac:dyDescent="0.1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</row>
    <row r="45" spans="2:24" ht="30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</row>
    <row r="46" spans="2:24" ht="30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</row>
    <row r="47" spans="2:24" ht="30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</row>
    <row r="48" spans="2:24" ht="30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</row>
    <row r="49" spans="2:24" ht="30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</row>
    <row r="50" spans="2:24" ht="30" customHeight="1" x14ac:dyDescent="0.1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</row>
    <row r="51" spans="2:24" ht="30" customHeight="1" x14ac:dyDescent="0.1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</row>
    <row r="52" spans="2:24" ht="30" customHeight="1" x14ac:dyDescent="0.15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</row>
    <row r="53" spans="2:24" ht="30" customHeight="1" x14ac:dyDescent="0.15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</row>
    <row r="54" spans="2:24" ht="30" customHeight="1" x14ac:dyDescent="0.15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</row>
  </sheetData>
  <mergeCells count="104">
    <mergeCell ref="E24:X24"/>
    <mergeCell ref="B30:D30"/>
    <mergeCell ref="B42:D42"/>
    <mergeCell ref="B43:D43"/>
    <mergeCell ref="E5:I5"/>
    <mergeCell ref="E6:I6"/>
    <mergeCell ref="J5:X5"/>
    <mergeCell ref="J6:X6"/>
    <mergeCell ref="Q30:R30"/>
    <mergeCell ref="M30:N30"/>
    <mergeCell ref="I30:J30"/>
    <mergeCell ref="B29:D29"/>
    <mergeCell ref="E29:F29"/>
    <mergeCell ref="I29:J29"/>
    <mergeCell ref="M29:N29"/>
    <mergeCell ref="Q29:R29"/>
    <mergeCell ref="U29:V29"/>
    <mergeCell ref="B23:D23"/>
    <mergeCell ref="B20:D20"/>
    <mergeCell ref="B15:D15"/>
    <mergeCell ref="B31:X31"/>
    <mergeCell ref="B45:D45"/>
    <mergeCell ref="E45:X45"/>
    <mergeCell ref="B47:D47"/>
    <mergeCell ref="B7:D7"/>
    <mergeCell ref="E8:I8"/>
    <mergeCell ref="J8:X8"/>
    <mergeCell ref="B44:D44"/>
    <mergeCell ref="E48:X48"/>
    <mergeCell ref="E47:X47"/>
    <mergeCell ref="B48:D48"/>
    <mergeCell ref="B46:D46"/>
    <mergeCell ref="E46:X46"/>
    <mergeCell ref="E44:X44"/>
    <mergeCell ref="B24:D24"/>
    <mergeCell ref="B25:D25"/>
    <mergeCell ref="B41:D41"/>
    <mergeCell ref="B28:D28"/>
    <mergeCell ref="E30:F30"/>
    <mergeCell ref="E19:X19"/>
    <mergeCell ref="E22:X22"/>
    <mergeCell ref="E23:X23"/>
    <mergeCell ref="E28:X28"/>
    <mergeCell ref="U30:V30"/>
    <mergeCell ref="B54:D54"/>
    <mergeCell ref="E54:X54"/>
    <mergeCell ref="B51:D51"/>
    <mergeCell ref="E51:X51"/>
    <mergeCell ref="B52:D52"/>
    <mergeCell ref="E52:X52"/>
    <mergeCell ref="B53:D53"/>
    <mergeCell ref="E53:X53"/>
    <mergeCell ref="E49:X49"/>
    <mergeCell ref="B50:D50"/>
    <mergeCell ref="E50:X50"/>
    <mergeCell ref="B49:D49"/>
    <mergeCell ref="B3:D3"/>
    <mergeCell ref="E3:X3"/>
    <mergeCell ref="E10:X10"/>
    <mergeCell ref="B17:D17"/>
    <mergeCell ref="B8:D8"/>
    <mergeCell ref="B26:D26"/>
    <mergeCell ref="B27:D27"/>
    <mergeCell ref="J17:X17"/>
    <mergeCell ref="J18:X18"/>
    <mergeCell ref="E20:X20"/>
    <mergeCell ref="B18:D18"/>
    <mergeCell ref="E25:X25"/>
    <mergeCell ref="E27:X27"/>
    <mergeCell ref="E26:X26"/>
    <mergeCell ref="E21:X21"/>
    <mergeCell ref="B16:D16"/>
    <mergeCell ref="J14:X14"/>
    <mergeCell ref="E18:I18"/>
    <mergeCell ref="E17:I17"/>
    <mergeCell ref="E16:I16"/>
    <mergeCell ref="J16:X16"/>
    <mergeCell ref="B21:D21"/>
    <mergeCell ref="B22:D22"/>
    <mergeCell ref="B19:D19"/>
    <mergeCell ref="A1:J1"/>
    <mergeCell ref="B13:D13"/>
    <mergeCell ref="B12:D12"/>
    <mergeCell ref="E15:I15"/>
    <mergeCell ref="J15:X15"/>
    <mergeCell ref="B5:D5"/>
    <mergeCell ref="B4:D4"/>
    <mergeCell ref="E13:I13"/>
    <mergeCell ref="B14:D14"/>
    <mergeCell ref="J13:X13"/>
    <mergeCell ref="B10:D10"/>
    <mergeCell ref="E11:X11"/>
    <mergeCell ref="E12:I12"/>
    <mergeCell ref="J12:X12"/>
    <mergeCell ref="B11:D11"/>
    <mergeCell ref="E4:X4"/>
    <mergeCell ref="E14:I14"/>
    <mergeCell ref="J7:X7"/>
    <mergeCell ref="J9:X9"/>
    <mergeCell ref="B9:D9"/>
    <mergeCell ref="E7:I7"/>
    <mergeCell ref="E9:I9"/>
    <mergeCell ref="Q1:X1"/>
    <mergeCell ref="B6:D6"/>
  </mergeCells>
  <phoneticPr fontId="3"/>
  <pageMargins left="0.59055118110236227" right="0.39370078740157483" top="0.39370078740157483" bottom="0.78740157480314965" header="0.39370078740157483" footer="0.5905511811023622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opLeftCell="A7" zoomScaleNormal="100" workbookViewId="0">
      <selection activeCell="K32" sqref="K32:T32"/>
    </sheetView>
  </sheetViews>
  <sheetFormatPr defaultColWidth="10.625" defaultRowHeight="17.45" customHeight="1" x14ac:dyDescent="0.15"/>
  <cols>
    <col min="1" max="1" width="6.625" style="10" customWidth="1"/>
    <col min="2" max="33" width="3" style="10" customWidth="1"/>
    <col min="34" max="42" width="3.625" style="10" customWidth="1"/>
    <col min="43" max="16384" width="10.625" style="10"/>
  </cols>
  <sheetData>
    <row r="1" spans="1:39" ht="17.45" customHeight="1" x14ac:dyDescent="0.15">
      <c r="A1" s="95" t="s">
        <v>149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9" ht="17.4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9" ht="17.45" customHeight="1" x14ac:dyDescent="0.15">
      <c r="A3" s="96" t="s">
        <v>118</v>
      </c>
      <c r="B3" s="96"/>
      <c r="C3" s="96"/>
      <c r="D3" s="96"/>
      <c r="E3" s="61"/>
      <c r="F3" s="61"/>
      <c r="G3" s="61"/>
      <c r="H3" s="59"/>
      <c r="I3" s="59"/>
      <c r="J3" s="59"/>
      <c r="K3" s="59"/>
      <c r="L3" s="59"/>
      <c r="M3" s="59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9" ht="17.45" customHeight="1" x14ac:dyDescent="0.15">
      <c r="A4" s="11">
        <v>1</v>
      </c>
      <c r="B4" s="97" t="str">
        <f>A5</f>
        <v>藤崎A</v>
      </c>
      <c r="C4" s="98"/>
      <c r="D4" s="99"/>
      <c r="E4" s="100" t="str">
        <f>A6</f>
        <v>大久保A</v>
      </c>
      <c r="F4" s="101"/>
      <c r="G4" s="102"/>
      <c r="H4" s="100" t="str">
        <f>A7</f>
        <v>谷津A</v>
      </c>
      <c r="I4" s="101"/>
      <c r="J4" s="102"/>
      <c r="K4" s="100" t="str">
        <f>A8</f>
        <v>大久保東</v>
      </c>
      <c r="L4" s="101"/>
      <c r="M4" s="102"/>
      <c r="N4" s="103" t="str">
        <f>A9</f>
        <v>東習B</v>
      </c>
      <c r="O4" s="104"/>
      <c r="P4" s="105"/>
      <c r="Q4" s="103" t="str">
        <f>A10</f>
        <v>鷺沼B</v>
      </c>
      <c r="R4" s="104"/>
      <c r="S4" s="105"/>
      <c r="T4" s="103" t="str">
        <f>A11</f>
        <v>MSS香澄B</v>
      </c>
      <c r="U4" s="104"/>
      <c r="V4" s="105"/>
      <c r="W4" s="103" t="str">
        <f>A12</f>
        <v>MSS香澄C</v>
      </c>
      <c r="X4" s="104"/>
      <c r="Y4" s="105"/>
      <c r="Z4" s="12" t="s">
        <v>2</v>
      </c>
      <c r="AA4" s="12" t="s">
        <v>0</v>
      </c>
      <c r="AB4" s="12" t="s">
        <v>1</v>
      </c>
      <c r="AC4" s="12" t="s">
        <v>7</v>
      </c>
      <c r="AD4" s="12" t="s">
        <v>5</v>
      </c>
      <c r="AE4" s="12" t="s">
        <v>3</v>
      </c>
      <c r="AF4" s="12" t="s">
        <v>4</v>
      </c>
      <c r="AG4" s="12" t="s">
        <v>6</v>
      </c>
      <c r="AI4" s="13"/>
    </row>
    <row r="5" spans="1:39" ht="17.45" customHeight="1" x14ac:dyDescent="0.15">
      <c r="A5" s="40" t="s">
        <v>199</v>
      </c>
      <c r="B5" s="14"/>
      <c r="C5" s="15"/>
      <c r="D5" s="39"/>
      <c r="E5" s="28"/>
      <c r="F5" s="28" t="s">
        <v>167</v>
      </c>
      <c r="G5" s="28"/>
      <c r="H5" s="27"/>
      <c r="I5" s="28" t="s">
        <v>169</v>
      </c>
      <c r="J5" s="29"/>
      <c r="K5" s="28"/>
      <c r="L5" s="28" t="s">
        <v>29</v>
      </c>
      <c r="M5" s="28"/>
      <c r="N5" s="30"/>
      <c r="O5" s="23" t="s">
        <v>176</v>
      </c>
      <c r="P5" s="31"/>
      <c r="Q5" s="30"/>
      <c r="R5" s="23" t="s">
        <v>74</v>
      </c>
      <c r="S5" s="31"/>
      <c r="T5" s="30"/>
      <c r="U5" s="23" t="s">
        <v>181</v>
      </c>
      <c r="V5" s="31"/>
      <c r="W5" s="23"/>
      <c r="X5" s="23" t="s">
        <v>183</v>
      </c>
      <c r="Y5" s="31"/>
      <c r="Z5" s="38">
        <f>AA5*3+AB5*1</f>
        <v>0</v>
      </c>
      <c r="AA5" s="38">
        <f>COUNTIF(B5:V5,"○")</f>
        <v>0</v>
      </c>
      <c r="AB5" s="38">
        <f>COUNTIF(B5:V5,"△")</f>
        <v>0</v>
      </c>
      <c r="AC5" s="38">
        <f>COUNTIF(B5:V5,"×")</f>
        <v>0</v>
      </c>
      <c r="AD5" s="38">
        <f>AE5-AF5</f>
        <v>0</v>
      </c>
      <c r="AE5" s="38">
        <f>E5+H5+K5+N5+Q5+T5</f>
        <v>0</v>
      </c>
      <c r="AF5" s="38">
        <f>G5+J5+M5+P5+S5+V5</f>
        <v>0</v>
      </c>
      <c r="AG5" s="38"/>
      <c r="AI5" s="13"/>
    </row>
    <row r="6" spans="1:39" ht="17.45" customHeight="1" x14ac:dyDescent="0.15">
      <c r="A6" s="40" t="s">
        <v>200</v>
      </c>
      <c r="B6" s="27"/>
      <c r="C6" s="28"/>
      <c r="D6" s="29"/>
      <c r="E6" s="15"/>
      <c r="F6" s="15"/>
      <c r="G6" s="15"/>
      <c r="H6" s="27"/>
      <c r="I6" s="28" t="s">
        <v>26</v>
      </c>
      <c r="J6" s="29"/>
      <c r="K6" s="28"/>
      <c r="L6" s="28" t="s">
        <v>170</v>
      </c>
      <c r="M6" s="28"/>
      <c r="N6" s="30"/>
      <c r="O6" s="23" t="s">
        <v>178</v>
      </c>
      <c r="P6" s="31"/>
      <c r="Q6" s="30"/>
      <c r="R6" s="23" t="s">
        <v>177</v>
      </c>
      <c r="S6" s="31"/>
      <c r="T6" s="30"/>
      <c r="U6" s="23" t="s">
        <v>184</v>
      </c>
      <c r="V6" s="31"/>
      <c r="W6" s="23"/>
      <c r="X6" s="23" t="s">
        <v>182</v>
      </c>
      <c r="Y6" s="31"/>
      <c r="Z6" s="38">
        <f t="shared" ref="Z6:Z11" si="0">AA6*3+AB6*1</f>
        <v>0</v>
      </c>
      <c r="AA6" s="38">
        <f t="shared" ref="AA6:AA11" si="1">COUNTIF(B6:V6,"○")</f>
        <v>0</v>
      </c>
      <c r="AB6" s="38">
        <f t="shared" ref="AB6:AB11" si="2">COUNTIF(B6:V6,"△")</f>
        <v>0</v>
      </c>
      <c r="AC6" s="38">
        <f t="shared" ref="AC6:AC11" si="3">COUNTIF(B6:V6,"×")</f>
        <v>0</v>
      </c>
      <c r="AD6" s="38">
        <f t="shared" ref="AD6:AD11" si="4">AE6-AF6</f>
        <v>0</v>
      </c>
      <c r="AE6" s="38">
        <f t="shared" ref="AE6:AE11" si="5">E6+H6+K6+N6+Q6+T6</f>
        <v>0</v>
      </c>
      <c r="AF6" s="38">
        <f t="shared" ref="AF6:AF11" si="6">G6+J6+M6+P6+S6+V6</f>
        <v>0</v>
      </c>
      <c r="AG6" s="38"/>
      <c r="AI6" s="13"/>
    </row>
    <row r="7" spans="1:39" ht="17.45" customHeight="1" x14ac:dyDescent="0.15">
      <c r="A7" s="40" t="s">
        <v>201</v>
      </c>
      <c r="B7" s="27"/>
      <c r="C7" s="28"/>
      <c r="D7" s="28"/>
      <c r="E7" s="27"/>
      <c r="F7" s="28"/>
      <c r="G7" s="29"/>
      <c r="H7" s="15"/>
      <c r="I7" s="15"/>
      <c r="J7" s="39"/>
      <c r="K7" s="28"/>
      <c r="L7" s="28" t="s">
        <v>168</v>
      </c>
      <c r="M7" s="28"/>
      <c r="N7" s="30"/>
      <c r="O7" s="23" t="s">
        <v>185</v>
      </c>
      <c r="P7" s="31"/>
      <c r="Q7" s="30"/>
      <c r="R7" s="23" t="s">
        <v>187</v>
      </c>
      <c r="S7" s="31"/>
      <c r="T7" s="30"/>
      <c r="U7" s="23" t="s">
        <v>179</v>
      </c>
      <c r="V7" s="31"/>
      <c r="W7" s="23"/>
      <c r="X7" s="23" t="s">
        <v>180</v>
      </c>
      <c r="Y7" s="31"/>
      <c r="Z7" s="38">
        <f t="shared" si="0"/>
        <v>0</v>
      </c>
      <c r="AA7" s="38">
        <f t="shared" si="1"/>
        <v>0</v>
      </c>
      <c r="AB7" s="38">
        <f t="shared" si="2"/>
        <v>0</v>
      </c>
      <c r="AC7" s="38">
        <f t="shared" si="3"/>
        <v>0</v>
      </c>
      <c r="AD7" s="38">
        <f t="shared" si="4"/>
        <v>0</v>
      </c>
      <c r="AE7" s="38">
        <f t="shared" si="5"/>
        <v>0</v>
      </c>
      <c r="AF7" s="38">
        <f t="shared" si="6"/>
        <v>0</v>
      </c>
      <c r="AG7" s="38"/>
      <c r="AI7" s="13"/>
    </row>
    <row r="8" spans="1:39" ht="17.45" customHeight="1" x14ac:dyDescent="0.15">
      <c r="A8" s="40" t="s">
        <v>202</v>
      </c>
      <c r="B8" s="26"/>
      <c r="C8" s="26"/>
      <c r="D8" s="26"/>
      <c r="E8" s="24"/>
      <c r="F8" s="26"/>
      <c r="G8" s="25"/>
      <c r="H8" s="26"/>
      <c r="I8" s="26"/>
      <c r="J8" s="25"/>
      <c r="K8" s="15"/>
      <c r="L8" s="15"/>
      <c r="M8" s="15"/>
      <c r="N8" s="16"/>
      <c r="O8" s="17" t="s">
        <v>188</v>
      </c>
      <c r="P8" s="18"/>
      <c r="Q8" s="16"/>
      <c r="R8" s="17" t="s">
        <v>186</v>
      </c>
      <c r="S8" s="18"/>
      <c r="T8" s="16"/>
      <c r="U8" s="17" t="s">
        <v>79</v>
      </c>
      <c r="V8" s="18"/>
      <c r="W8" s="17"/>
      <c r="X8" s="17" t="s">
        <v>77</v>
      </c>
      <c r="Y8" s="18"/>
      <c r="Z8" s="38">
        <f t="shared" si="0"/>
        <v>0</v>
      </c>
      <c r="AA8" s="38">
        <f t="shared" si="1"/>
        <v>0</v>
      </c>
      <c r="AB8" s="38">
        <f t="shared" si="2"/>
        <v>0</v>
      </c>
      <c r="AC8" s="38">
        <f t="shared" si="3"/>
        <v>0</v>
      </c>
      <c r="AD8" s="38">
        <f t="shared" si="4"/>
        <v>0</v>
      </c>
      <c r="AE8" s="38">
        <f t="shared" si="5"/>
        <v>0</v>
      </c>
      <c r="AF8" s="38">
        <f t="shared" si="6"/>
        <v>0</v>
      </c>
      <c r="AG8" s="22"/>
      <c r="AI8" s="13"/>
    </row>
    <row r="9" spans="1:39" ht="17.45" customHeight="1" x14ac:dyDescent="0.15">
      <c r="A9" s="40" t="s">
        <v>203</v>
      </c>
      <c r="B9" s="41"/>
      <c r="C9" s="33"/>
      <c r="D9" s="33"/>
      <c r="E9" s="32"/>
      <c r="F9" s="33"/>
      <c r="G9" s="34"/>
      <c r="H9" s="33"/>
      <c r="I9" s="33"/>
      <c r="J9" s="34"/>
      <c r="K9" s="33"/>
      <c r="L9" s="33"/>
      <c r="M9" s="33"/>
      <c r="N9" s="42"/>
      <c r="O9" s="35"/>
      <c r="P9" s="36"/>
      <c r="Q9" s="32"/>
      <c r="R9" s="33" t="s">
        <v>171</v>
      </c>
      <c r="S9" s="34"/>
      <c r="T9" s="32"/>
      <c r="U9" s="33" t="s">
        <v>173</v>
      </c>
      <c r="V9" s="34"/>
      <c r="W9" s="17"/>
      <c r="X9" s="17" t="s">
        <v>174</v>
      </c>
      <c r="Y9" s="18"/>
      <c r="Z9" s="38">
        <f t="shared" si="0"/>
        <v>0</v>
      </c>
      <c r="AA9" s="38">
        <f t="shared" si="1"/>
        <v>0</v>
      </c>
      <c r="AB9" s="38">
        <f t="shared" si="2"/>
        <v>0</v>
      </c>
      <c r="AC9" s="38">
        <f t="shared" si="3"/>
        <v>0</v>
      </c>
      <c r="AD9" s="38">
        <f t="shared" si="4"/>
        <v>0</v>
      </c>
      <c r="AE9" s="38">
        <f t="shared" si="5"/>
        <v>0</v>
      </c>
      <c r="AF9" s="38">
        <f t="shared" si="6"/>
        <v>0</v>
      </c>
      <c r="AG9" s="37"/>
      <c r="AI9" s="13"/>
    </row>
    <row r="10" spans="1:39" ht="17.45" customHeight="1" x14ac:dyDescent="0.15">
      <c r="A10" s="67" t="s">
        <v>204</v>
      </c>
      <c r="B10" s="68"/>
      <c r="C10" s="17"/>
      <c r="D10" s="17"/>
      <c r="E10" s="16"/>
      <c r="F10" s="17"/>
      <c r="G10" s="18"/>
      <c r="H10" s="17"/>
      <c r="I10" s="17"/>
      <c r="J10" s="18"/>
      <c r="K10" s="17"/>
      <c r="L10" s="17"/>
      <c r="M10" s="17"/>
      <c r="N10" s="16"/>
      <c r="O10" s="17"/>
      <c r="P10" s="17"/>
      <c r="Q10" s="19"/>
      <c r="R10" s="20"/>
      <c r="S10" s="21"/>
      <c r="T10" s="17"/>
      <c r="U10" s="17" t="s">
        <v>175</v>
      </c>
      <c r="V10" s="18"/>
      <c r="W10" s="17"/>
      <c r="X10" s="17" t="s">
        <v>69</v>
      </c>
      <c r="Y10" s="18"/>
      <c r="Z10" s="38">
        <f t="shared" si="0"/>
        <v>0</v>
      </c>
      <c r="AA10" s="38">
        <f t="shared" si="1"/>
        <v>0</v>
      </c>
      <c r="AB10" s="38">
        <f t="shared" si="2"/>
        <v>0</v>
      </c>
      <c r="AC10" s="38">
        <f t="shared" si="3"/>
        <v>0</v>
      </c>
      <c r="AD10" s="38">
        <f t="shared" si="4"/>
        <v>0</v>
      </c>
      <c r="AE10" s="38">
        <f t="shared" si="5"/>
        <v>0</v>
      </c>
      <c r="AF10" s="38">
        <f t="shared" si="6"/>
        <v>0</v>
      </c>
      <c r="AG10" s="22"/>
      <c r="AI10" s="13"/>
    </row>
    <row r="11" spans="1:39" ht="17.45" customHeight="1" x14ac:dyDescent="0.15">
      <c r="A11" s="46" t="s">
        <v>205</v>
      </c>
      <c r="B11" s="41"/>
      <c r="C11" s="33"/>
      <c r="D11" s="33"/>
      <c r="E11" s="32"/>
      <c r="F11" s="33"/>
      <c r="G11" s="34"/>
      <c r="H11" s="33"/>
      <c r="I11" s="33"/>
      <c r="J11" s="34"/>
      <c r="K11" s="33"/>
      <c r="L11" s="33"/>
      <c r="M11" s="33"/>
      <c r="N11" s="32"/>
      <c r="O11" s="33"/>
      <c r="P11" s="33"/>
      <c r="Q11" s="32"/>
      <c r="R11" s="33"/>
      <c r="S11" s="34"/>
      <c r="T11" s="35"/>
      <c r="U11" s="35"/>
      <c r="V11" s="36"/>
      <c r="W11" s="26"/>
      <c r="X11" s="26" t="s">
        <v>172</v>
      </c>
      <c r="Y11" s="25"/>
      <c r="Z11" s="12">
        <f t="shared" si="0"/>
        <v>0</v>
      </c>
      <c r="AA11" s="12">
        <f t="shared" si="1"/>
        <v>0</v>
      </c>
      <c r="AB11" s="12">
        <f t="shared" si="2"/>
        <v>0</v>
      </c>
      <c r="AC11" s="12">
        <f t="shared" si="3"/>
        <v>0</v>
      </c>
      <c r="AD11" s="12">
        <f t="shared" si="4"/>
        <v>0</v>
      </c>
      <c r="AE11" s="12">
        <f t="shared" si="5"/>
        <v>0</v>
      </c>
      <c r="AF11" s="12">
        <f t="shared" si="6"/>
        <v>0</v>
      </c>
      <c r="AG11" s="37"/>
      <c r="AI11" s="13"/>
    </row>
    <row r="12" spans="1:39" ht="17.45" customHeight="1" x14ac:dyDescent="0.15">
      <c r="A12" s="46" t="s">
        <v>206</v>
      </c>
      <c r="B12" s="41"/>
      <c r="C12" s="33"/>
      <c r="D12" s="34"/>
      <c r="E12" s="33"/>
      <c r="F12" s="33"/>
      <c r="G12" s="33"/>
      <c r="H12" s="32"/>
      <c r="I12" s="33"/>
      <c r="J12" s="33"/>
      <c r="K12" s="32"/>
      <c r="L12" s="33"/>
      <c r="M12" s="33"/>
      <c r="N12" s="32"/>
      <c r="O12" s="33"/>
      <c r="P12" s="34"/>
      <c r="Q12" s="33"/>
      <c r="R12" s="33"/>
      <c r="S12" s="34"/>
      <c r="T12" s="33"/>
      <c r="U12" s="33"/>
      <c r="V12" s="33"/>
      <c r="W12" s="35"/>
      <c r="X12" s="35"/>
      <c r="Y12" s="36"/>
      <c r="Z12" s="12">
        <f>AA12*3+AB12*1</f>
        <v>0</v>
      </c>
      <c r="AA12" s="12">
        <f>COUNTIF(B12:V12,"○")</f>
        <v>0</v>
      </c>
      <c r="AB12" s="12">
        <f>COUNTIF(B12:V12,"△")</f>
        <v>0</v>
      </c>
      <c r="AC12" s="12">
        <f>COUNTIF(B12:V12,"×")</f>
        <v>0</v>
      </c>
      <c r="AD12" s="12">
        <f>AE12-AF12</f>
        <v>0</v>
      </c>
      <c r="AE12" s="12">
        <f>E12+H12+K12+N12+Q12+T12</f>
        <v>0</v>
      </c>
      <c r="AF12" s="12">
        <f>G12+J12+M12+P12+S12+V12</f>
        <v>0</v>
      </c>
      <c r="AG12" s="37"/>
      <c r="AI12" s="13"/>
    </row>
    <row r="14" spans="1:39" ht="17.45" customHeight="1" x14ac:dyDescent="0.15">
      <c r="A14" s="106" t="s">
        <v>150</v>
      </c>
      <c r="B14" s="106"/>
      <c r="C14" s="107" t="s">
        <v>55</v>
      </c>
      <c r="D14" s="107"/>
      <c r="E14" s="107"/>
      <c r="F14" s="108">
        <v>42827</v>
      </c>
      <c r="G14" s="108"/>
      <c r="H14" s="108"/>
      <c r="I14" s="108"/>
      <c r="J14" s="108"/>
      <c r="K14" s="109" t="s">
        <v>151</v>
      </c>
      <c r="L14" s="109"/>
      <c r="M14" s="109"/>
      <c r="N14" s="109"/>
      <c r="O14" s="109"/>
      <c r="P14" s="110"/>
      <c r="Q14" s="110"/>
      <c r="R14" s="110"/>
      <c r="S14" s="110"/>
      <c r="T14" s="110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9" ht="17.45" customHeight="1" x14ac:dyDescent="0.15">
      <c r="A15" s="111" t="s">
        <v>12</v>
      </c>
      <c r="B15" s="111"/>
      <c r="C15" s="111" t="s">
        <v>11</v>
      </c>
      <c r="D15" s="111"/>
      <c r="E15" s="111"/>
      <c r="F15" s="103" t="s">
        <v>54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5"/>
      <c r="X15" s="103" t="s">
        <v>116</v>
      </c>
      <c r="Y15" s="104"/>
      <c r="Z15" s="104"/>
      <c r="AA15" s="104"/>
      <c r="AB15" s="104"/>
      <c r="AC15" s="104"/>
      <c r="AD15" s="104"/>
      <c r="AE15" s="104"/>
      <c r="AF15" s="104"/>
      <c r="AG15" s="105"/>
      <c r="AI15" s="43"/>
    </row>
    <row r="16" spans="1:39" ht="17.45" customHeight="1" x14ac:dyDescent="0.15">
      <c r="A16" s="111" t="s">
        <v>25</v>
      </c>
      <c r="B16" s="111"/>
      <c r="C16" s="112">
        <v>0.35416666666666669</v>
      </c>
      <c r="D16" s="112"/>
      <c r="E16" s="112"/>
      <c r="F16" s="113" t="str">
        <f>A5</f>
        <v>藤崎A</v>
      </c>
      <c r="G16" s="114"/>
      <c r="H16" s="114"/>
      <c r="I16" s="114"/>
      <c r="J16" s="114"/>
      <c r="K16" s="114"/>
      <c r="L16" s="113"/>
      <c r="M16" s="114"/>
      <c r="N16" s="114"/>
      <c r="O16" s="114"/>
      <c r="P16" s="114"/>
      <c r="Q16" s="114"/>
      <c r="R16" s="113" t="str">
        <f>A6</f>
        <v>大久保A</v>
      </c>
      <c r="S16" s="114"/>
      <c r="T16" s="114"/>
      <c r="U16" s="114"/>
      <c r="V16" s="114"/>
      <c r="W16" s="114"/>
      <c r="X16" s="113" t="str">
        <f>F17</f>
        <v>谷津A</v>
      </c>
      <c r="Y16" s="114"/>
      <c r="Z16" s="114"/>
      <c r="AA16" s="114"/>
      <c r="AB16" s="115"/>
      <c r="AC16" s="116" t="str">
        <f>R17</f>
        <v>大久保東</v>
      </c>
      <c r="AD16" s="116"/>
      <c r="AE16" s="116"/>
      <c r="AF16" s="116"/>
      <c r="AG16" s="116"/>
      <c r="AI16" s="43"/>
      <c r="AL16" s="85"/>
      <c r="AM16" s="13"/>
    </row>
    <row r="17" spans="1:39" ht="17.45" customHeight="1" x14ac:dyDescent="0.15">
      <c r="A17" s="111" t="s">
        <v>13</v>
      </c>
      <c r="B17" s="111"/>
      <c r="C17" s="112">
        <v>0.375</v>
      </c>
      <c r="D17" s="112"/>
      <c r="E17" s="112"/>
      <c r="F17" s="113" t="str">
        <f>A7</f>
        <v>谷津A</v>
      </c>
      <c r="G17" s="114"/>
      <c r="H17" s="114"/>
      <c r="I17" s="114"/>
      <c r="J17" s="114"/>
      <c r="K17" s="114"/>
      <c r="L17" s="113"/>
      <c r="M17" s="114"/>
      <c r="N17" s="114"/>
      <c r="O17" s="114"/>
      <c r="P17" s="114"/>
      <c r="Q17" s="114"/>
      <c r="R17" s="113" t="str">
        <f>A8</f>
        <v>大久保東</v>
      </c>
      <c r="S17" s="114"/>
      <c r="T17" s="114"/>
      <c r="U17" s="114"/>
      <c r="V17" s="114"/>
      <c r="W17" s="114"/>
      <c r="X17" s="113" t="str">
        <f>F16</f>
        <v>藤崎A</v>
      </c>
      <c r="Y17" s="114"/>
      <c r="Z17" s="114"/>
      <c r="AA17" s="114"/>
      <c r="AB17" s="115"/>
      <c r="AC17" s="116" t="str">
        <f>R16</f>
        <v>大久保A</v>
      </c>
      <c r="AD17" s="116"/>
      <c r="AE17" s="116"/>
      <c r="AF17" s="116"/>
      <c r="AG17" s="116"/>
      <c r="AI17" s="43"/>
      <c r="AL17" s="85"/>
      <c r="AM17" s="13"/>
    </row>
    <row r="18" spans="1:39" ht="17.45" customHeight="1" x14ac:dyDescent="0.15">
      <c r="A18" s="111" t="s">
        <v>27</v>
      </c>
      <c r="B18" s="111"/>
      <c r="C18" s="112">
        <v>0.40625</v>
      </c>
      <c r="D18" s="112"/>
      <c r="E18" s="112"/>
      <c r="F18" s="113" t="str">
        <f>A5</f>
        <v>藤崎A</v>
      </c>
      <c r="G18" s="114"/>
      <c r="H18" s="114"/>
      <c r="I18" s="114"/>
      <c r="J18" s="114"/>
      <c r="K18" s="114"/>
      <c r="L18" s="113"/>
      <c r="M18" s="114"/>
      <c r="N18" s="114"/>
      <c r="O18" s="114"/>
      <c r="P18" s="114"/>
      <c r="Q18" s="114"/>
      <c r="R18" s="113" t="str">
        <f>A7</f>
        <v>谷津A</v>
      </c>
      <c r="S18" s="114"/>
      <c r="T18" s="114"/>
      <c r="U18" s="114"/>
      <c r="V18" s="114"/>
      <c r="W18" s="114"/>
      <c r="X18" s="113" t="str">
        <f>F19</f>
        <v>大久保A</v>
      </c>
      <c r="Y18" s="114"/>
      <c r="Z18" s="114"/>
      <c r="AA18" s="114"/>
      <c r="AB18" s="115"/>
      <c r="AC18" s="116" t="str">
        <f>R19</f>
        <v>大久保東</v>
      </c>
      <c r="AD18" s="116"/>
      <c r="AE18" s="116"/>
      <c r="AF18" s="116"/>
      <c r="AG18" s="116"/>
      <c r="AI18" s="43"/>
      <c r="AL18" s="85"/>
      <c r="AM18" s="13"/>
    </row>
    <row r="19" spans="1:39" ht="17.45" customHeight="1" x14ac:dyDescent="0.15">
      <c r="A19" s="111" t="s">
        <v>28</v>
      </c>
      <c r="B19" s="111"/>
      <c r="C19" s="112">
        <v>0.42708333333333331</v>
      </c>
      <c r="D19" s="112"/>
      <c r="E19" s="112"/>
      <c r="F19" s="113" t="str">
        <f>A6</f>
        <v>大久保A</v>
      </c>
      <c r="G19" s="114"/>
      <c r="H19" s="114"/>
      <c r="I19" s="114"/>
      <c r="J19" s="114"/>
      <c r="K19" s="114"/>
      <c r="L19" s="113"/>
      <c r="M19" s="114"/>
      <c r="N19" s="114"/>
      <c r="O19" s="114"/>
      <c r="P19" s="114"/>
      <c r="Q19" s="114"/>
      <c r="R19" s="113" t="str">
        <f>A8</f>
        <v>大久保東</v>
      </c>
      <c r="S19" s="114"/>
      <c r="T19" s="114"/>
      <c r="U19" s="114"/>
      <c r="V19" s="114"/>
      <c r="W19" s="114"/>
      <c r="X19" s="113" t="str">
        <f>F18</f>
        <v>藤崎A</v>
      </c>
      <c r="Y19" s="114"/>
      <c r="Z19" s="114"/>
      <c r="AA19" s="114"/>
      <c r="AB19" s="115"/>
      <c r="AC19" s="116" t="str">
        <f>R18</f>
        <v>谷津A</v>
      </c>
      <c r="AD19" s="116"/>
      <c r="AE19" s="116"/>
      <c r="AF19" s="116"/>
      <c r="AG19" s="116"/>
      <c r="AI19" s="43"/>
      <c r="AL19" s="85"/>
      <c r="AM19" s="13"/>
    </row>
    <row r="20" spans="1:39" ht="17.45" customHeight="1" x14ac:dyDescent="0.15">
      <c r="A20" s="111" t="s">
        <v>29</v>
      </c>
      <c r="B20" s="111"/>
      <c r="C20" s="112">
        <v>0.45833333333333331</v>
      </c>
      <c r="D20" s="112"/>
      <c r="E20" s="112"/>
      <c r="F20" s="113" t="str">
        <f>A5</f>
        <v>藤崎A</v>
      </c>
      <c r="G20" s="114"/>
      <c r="H20" s="114"/>
      <c r="I20" s="114"/>
      <c r="J20" s="114"/>
      <c r="K20" s="114"/>
      <c r="L20" s="117"/>
      <c r="M20" s="118"/>
      <c r="N20" s="118"/>
      <c r="O20" s="118"/>
      <c r="P20" s="118"/>
      <c r="Q20" s="118"/>
      <c r="R20" s="113" t="str">
        <f>A8</f>
        <v>大久保東</v>
      </c>
      <c r="S20" s="114"/>
      <c r="T20" s="114"/>
      <c r="U20" s="114"/>
      <c r="V20" s="114"/>
      <c r="W20" s="114"/>
      <c r="X20" s="113" t="str">
        <f>F21</f>
        <v>大久保A</v>
      </c>
      <c r="Y20" s="114"/>
      <c r="Z20" s="114"/>
      <c r="AA20" s="114"/>
      <c r="AB20" s="115"/>
      <c r="AC20" s="116" t="str">
        <f>R21</f>
        <v>谷津A</v>
      </c>
      <c r="AD20" s="116"/>
      <c r="AE20" s="116"/>
      <c r="AF20" s="116"/>
      <c r="AG20" s="116"/>
      <c r="AI20" s="43"/>
      <c r="AL20" s="85"/>
      <c r="AM20" s="13"/>
    </row>
    <row r="21" spans="1:39" ht="17.45" customHeight="1" x14ac:dyDescent="0.15">
      <c r="A21" s="111" t="s">
        <v>26</v>
      </c>
      <c r="B21" s="111"/>
      <c r="C21" s="112">
        <v>0.47916666666666669</v>
      </c>
      <c r="D21" s="112"/>
      <c r="E21" s="112"/>
      <c r="F21" s="113" t="str">
        <f>A6</f>
        <v>大久保A</v>
      </c>
      <c r="G21" s="114"/>
      <c r="H21" s="114"/>
      <c r="I21" s="114"/>
      <c r="J21" s="114"/>
      <c r="K21" s="114"/>
      <c r="L21" s="113"/>
      <c r="M21" s="114"/>
      <c r="N21" s="114"/>
      <c r="O21" s="114"/>
      <c r="P21" s="114"/>
      <c r="Q21" s="114"/>
      <c r="R21" s="113" t="str">
        <f>A7</f>
        <v>谷津A</v>
      </c>
      <c r="S21" s="114"/>
      <c r="T21" s="114"/>
      <c r="U21" s="114"/>
      <c r="V21" s="114"/>
      <c r="W21" s="114"/>
      <c r="X21" s="113" t="str">
        <f>F20</f>
        <v>藤崎A</v>
      </c>
      <c r="Y21" s="114"/>
      <c r="Z21" s="114"/>
      <c r="AA21" s="114"/>
      <c r="AB21" s="115"/>
      <c r="AC21" s="116" t="str">
        <f>R20</f>
        <v>大久保東</v>
      </c>
      <c r="AD21" s="116"/>
      <c r="AE21" s="116"/>
      <c r="AF21" s="116"/>
      <c r="AG21" s="116"/>
      <c r="AI21" s="43"/>
      <c r="AL21" s="85"/>
      <c r="AM21" s="13"/>
    </row>
    <row r="22" spans="1:39" ht="17.45" customHeight="1" x14ac:dyDescent="0.15">
      <c r="A22" s="47"/>
      <c r="C22" s="48"/>
      <c r="D22" s="48"/>
      <c r="E22" s="48"/>
      <c r="F22" s="8"/>
      <c r="G22" s="8"/>
      <c r="H22" s="8"/>
      <c r="I22" s="8"/>
      <c r="J22" s="8"/>
      <c r="K22" s="48"/>
      <c r="L22" s="48"/>
      <c r="M22" s="48"/>
      <c r="N22" s="48"/>
      <c r="O22" s="48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9" ht="17.45" customHeight="1" x14ac:dyDescent="0.15">
      <c r="A23" s="106" t="s">
        <v>150</v>
      </c>
      <c r="B23" s="106"/>
      <c r="C23" s="107" t="s">
        <v>56</v>
      </c>
      <c r="D23" s="107"/>
      <c r="E23" s="107"/>
      <c r="F23" s="108">
        <v>42827</v>
      </c>
      <c r="G23" s="108"/>
      <c r="H23" s="108"/>
      <c r="I23" s="108"/>
      <c r="J23" s="108"/>
      <c r="K23" s="119" t="s">
        <v>151</v>
      </c>
      <c r="L23" s="119"/>
      <c r="M23" s="119"/>
      <c r="N23" s="119"/>
      <c r="O23" s="119"/>
      <c r="P23" s="120"/>
      <c r="Q23" s="120"/>
      <c r="R23" s="120"/>
      <c r="S23" s="120"/>
      <c r="T23" s="120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9" ht="17.45" customHeight="1" x14ac:dyDescent="0.15">
      <c r="A24" s="103" t="s">
        <v>12</v>
      </c>
      <c r="B24" s="105"/>
      <c r="C24" s="111" t="s">
        <v>11</v>
      </c>
      <c r="D24" s="111"/>
      <c r="E24" s="111"/>
      <c r="F24" s="103" t="s">
        <v>54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5"/>
      <c r="X24" s="103" t="s">
        <v>116</v>
      </c>
      <c r="Y24" s="104"/>
      <c r="Z24" s="104"/>
      <c r="AA24" s="104"/>
      <c r="AB24" s="104"/>
      <c r="AC24" s="104"/>
      <c r="AD24" s="104"/>
      <c r="AE24" s="104"/>
      <c r="AF24" s="104"/>
      <c r="AG24" s="105"/>
    </row>
    <row r="25" spans="1:39" ht="17.45" customHeight="1" x14ac:dyDescent="0.15">
      <c r="A25" s="103" t="s">
        <v>53</v>
      </c>
      <c r="B25" s="105"/>
      <c r="C25" s="112">
        <v>0.5625</v>
      </c>
      <c r="D25" s="112"/>
      <c r="E25" s="112"/>
      <c r="F25" s="113" t="str">
        <f>A9</f>
        <v>東習B</v>
      </c>
      <c r="G25" s="114"/>
      <c r="H25" s="114"/>
      <c r="I25" s="114"/>
      <c r="J25" s="114"/>
      <c r="K25" s="114"/>
      <c r="L25" s="117"/>
      <c r="M25" s="118"/>
      <c r="N25" s="118"/>
      <c r="O25" s="118"/>
      <c r="P25" s="118"/>
      <c r="Q25" s="118"/>
      <c r="R25" s="113" t="str">
        <f>A10</f>
        <v>鷺沼B</v>
      </c>
      <c r="S25" s="114"/>
      <c r="T25" s="114"/>
      <c r="U25" s="114"/>
      <c r="V25" s="114"/>
      <c r="W25" s="114"/>
      <c r="X25" s="113" t="str">
        <f>F26</f>
        <v>MSS香澄B</v>
      </c>
      <c r="Y25" s="114"/>
      <c r="Z25" s="114"/>
      <c r="AA25" s="114"/>
      <c r="AB25" s="115"/>
      <c r="AC25" s="116" t="str">
        <f>R26</f>
        <v>MSS香澄C</v>
      </c>
      <c r="AD25" s="116"/>
      <c r="AE25" s="116"/>
      <c r="AF25" s="116"/>
      <c r="AG25" s="116"/>
      <c r="AI25" s="43"/>
    </row>
    <row r="26" spans="1:39" ht="17.45" customHeight="1" x14ac:dyDescent="0.15">
      <c r="A26" s="103" t="s">
        <v>61</v>
      </c>
      <c r="B26" s="105"/>
      <c r="C26" s="112">
        <v>0.58333333333333337</v>
      </c>
      <c r="D26" s="112"/>
      <c r="E26" s="112"/>
      <c r="F26" s="113" t="str">
        <f>A11</f>
        <v>MSS香澄B</v>
      </c>
      <c r="G26" s="114"/>
      <c r="H26" s="114"/>
      <c r="I26" s="114"/>
      <c r="J26" s="114"/>
      <c r="K26" s="114"/>
      <c r="L26" s="117"/>
      <c r="M26" s="118"/>
      <c r="N26" s="118"/>
      <c r="O26" s="118"/>
      <c r="P26" s="118"/>
      <c r="Q26" s="118"/>
      <c r="R26" s="113" t="str">
        <f>A12</f>
        <v>MSS香澄C</v>
      </c>
      <c r="S26" s="114"/>
      <c r="T26" s="114"/>
      <c r="U26" s="114"/>
      <c r="V26" s="114"/>
      <c r="W26" s="114"/>
      <c r="X26" s="113" t="str">
        <f>F25</f>
        <v>東習B</v>
      </c>
      <c r="Y26" s="114"/>
      <c r="Z26" s="114"/>
      <c r="AA26" s="114"/>
      <c r="AB26" s="115"/>
      <c r="AC26" s="116" t="str">
        <f>R25</f>
        <v>鷺沼B</v>
      </c>
      <c r="AD26" s="116"/>
      <c r="AE26" s="116"/>
      <c r="AF26" s="116"/>
      <c r="AG26" s="116"/>
      <c r="AI26" s="43"/>
    </row>
    <row r="27" spans="1:39" ht="17.45" customHeight="1" x14ac:dyDescent="0.15">
      <c r="A27" s="103" t="s">
        <v>62</v>
      </c>
      <c r="B27" s="105"/>
      <c r="C27" s="112">
        <v>0.61458333333333337</v>
      </c>
      <c r="D27" s="112"/>
      <c r="E27" s="112"/>
      <c r="F27" s="113" t="str">
        <f>A9</f>
        <v>東習B</v>
      </c>
      <c r="G27" s="114"/>
      <c r="H27" s="114"/>
      <c r="I27" s="114"/>
      <c r="J27" s="114"/>
      <c r="K27" s="114"/>
      <c r="L27" s="117"/>
      <c r="M27" s="118"/>
      <c r="N27" s="118"/>
      <c r="O27" s="118"/>
      <c r="P27" s="118"/>
      <c r="Q27" s="118"/>
      <c r="R27" s="113" t="str">
        <f>A11</f>
        <v>MSS香澄B</v>
      </c>
      <c r="S27" s="114"/>
      <c r="T27" s="114"/>
      <c r="U27" s="114"/>
      <c r="V27" s="114"/>
      <c r="W27" s="114"/>
      <c r="X27" s="113" t="str">
        <f>F28</f>
        <v>鷺沼B</v>
      </c>
      <c r="Y27" s="114"/>
      <c r="Z27" s="114"/>
      <c r="AA27" s="114"/>
      <c r="AB27" s="115"/>
      <c r="AC27" s="116" t="str">
        <f>R28</f>
        <v>MSS香澄C</v>
      </c>
      <c r="AD27" s="116"/>
      <c r="AE27" s="116"/>
      <c r="AF27" s="116"/>
      <c r="AG27" s="116"/>
      <c r="AI27" s="43"/>
    </row>
    <row r="28" spans="1:39" ht="17.45" customHeight="1" x14ac:dyDescent="0.15">
      <c r="A28" s="103" t="s">
        <v>69</v>
      </c>
      <c r="B28" s="105"/>
      <c r="C28" s="112">
        <v>0.63541666666666663</v>
      </c>
      <c r="D28" s="112"/>
      <c r="E28" s="112"/>
      <c r="F28" s="113" t="str">
        <f>A10</f>
        <v>鷺沼B</v>
      </c>
      <c r="G28" s="114"/>
      <c r="H28" s="114"/>
      <c r="I28" s="114"/>
      <c r="J28" s="114"/>
      <c r="K28" s="114"/>
      <c r="L28" s="117"/>
      <c r="M28" s="118"/>
      <c r="N28" s="118"/>
      <c r="O28" s="118"/>
      <c r="P28" s="118"/>
      <c r="Q28" s="118"/>
      <c r="R28" s="113" t="str">
        <f>A12</f>
        <v>MSS香澄C</v>
      </c>
      <c r="S28" s="114"/>
      <c r="T28" s="114"/>
      <c r="U28" s="114"/>
      <c r="V28" s="114"/>
      <c r="W28" s="114"/>
      <c r="X28" s="113" t="str">
        <f>F27</f>
        <v>東習B</v>
      </c>
      <c r="Y28" s="114"/>
      <c r="Z28" s="114"/>
      <c r="AA28" s="114"/>
      <c r="AB28" s="115"/>
      <c r="AC28" s="116" t="str">
        <f>R27</f>
        <v>MSS香澄B</v>
      </c>
      <c r="AD28" s="116"/>
      <c r="AE28" s="116"/>
      <c r="AF28" s="116"/>
      <c r="AG28" s="116"/>
      <c r="AI28" s="43"/>
    </row>
    <row r="29" spans="1:39" ht="17.45" customHeight="1" x14ac:dyDescent="0.15">
      <c r="A29" s="103" t="s">
        <v>70</v>
      </c>
      <c r="B29" s="105"/>
      <c r="C29" s="112">
        <v>0.66666666666666663</v>
      </c>
      <c r="D29" s="112"/>
      <c r="E29" s="112"/>
      <c r="F29" s="113" t="str">
        <f>A9</f>
        <v>東習B</v>
      </c>
      <c r="G29" s="114"/>
      <c r="H29" s="114"/>
      <c r="I29" s="114"/>
      <c r="J29" s="114"/>
      <c r="K29" s="114"/>
      <c r="L29" s="117"/>
      <c r="M29" s="118"/>
      <c r="N29" s="118"/>
      <c r="O29" s="118"/>
      <c r="P29" s="118"/>
      <c r="Q29" s="118"/>
      <c r="R29" s="113" t="str">
        <f>A12</f>
        <v>MSS香澄C</v>
      </c>
      <c r="S29" s="114"/>
      <c r="T29" s="114"/>
      <c r="U29" s="114"/>
      <c r="V29" s="114"/>
      <c r="W29" s="114"/>
      <c r="X29" s="113" t="str">
        <f>F30</f>
        <v>鷺沼B</v>
      </c>
      <c r="Y29" s="114"/>
      <c r="Z29" s="114"/>
      <c r="AA29" s="114"/>
      <c r="AB29" s="115"/>
      <c r="AC29" s="116" t="str">
        <f>R30</f>
        <v>MSS香澄B</v>
      </c>
      <c r="AD29" s="116"/>
      <c r="AE29" s="116"/>
      <c r="AF29" s="116"/>
      <c r="AG29" s="116"/>
      <c r="AI29" s="43"/>
    </row>
    <row r="30" spans="1:39" ht="17.45" customHeight="1" x14ac:dyDescent="0.15">
      <c r="A30" s="103" t="s">
        <v>71</v>
      </c>
      <c r="B30" s="105"/>
      <c r="C30" s="112">
        <v>0.6875</v>
      </c>
      <c r="D30" s="112"/>
      <c r="E30" s="112"/>
      <c r="F30" s="113" t="str">
        <f>A10</f>
        <v>鷺沼B</v>
      </c>
      <c r="G30" s="114"/>
      <c r="H30" s="114"/>
      <c r="I30" s="114"/>
      <c r="J30" s="114"/>
      <c r="K30" s="114"/>
      <c r="L30" s="117"/>
      <c r="M30" s="118"/>
      <c r="N30" s="118"/>
      <c r="O30" s="118"/>
      <c r="P30" s="118"/>
      <c r="Q30" s="118"/>
      <c r="R30" s="113" t="str">
        <f>A11</f>
        <v>MSS香澄B</v>
      </c>
      <c r="S30" s="114"/>
      <c r="T30" s="114"/>
      <c r="U30" s="114"/>
      <c r="V30" s="114"/>
      <c r="W30" s="114"/>
      <c r="X30" s="113" t="str">
        <f>F29</f>
        <v>東習B</v>
      </c>
      <c r="Y30" s="114"/>
      <c r="Z30" s="114"/>
      <c r="AA30" s="114"/>
      <c r="AB30" s="115"/>
      <c r="AC30" s="116" t="str">
        <f>R29</f>
        <v>MSS香澄C</v>
      </c>
      <c r="AD30" s="116"/>
      <c r="AE30" s="116"/>
      <c r="AF30" s="116"/>
      <c r="AG30" s="116"/>
      <c r="AI30" s="43"/>
    </row>
    <row r="31" spans="1:39" ht="17.45" customHeight="1" x14ac:dyDescent="0.15">
      <c r="F31" s="49"/>
      <c r="G31" s="49"/>
      <c r="H31" s="50"/>
      <c r="I31" s="49"/>
      <c r="J31" s="49"/>
      <c r="K31" s="50"/>
      <c r="L31" s="49"/>
      <c r="M31" s="4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9" ht="17.45" customHeight="1" x14ac:dyDescent="0.15">
      <c r="A32" s="106" t="s">
        <v>150</v>
      </c>
      <c r="B32" s="106"/>
      <c r="C32" s="107" t="s">
        <v>80</v>
      </c>
      <c r="D32" s="107"/>
      <c r="E32" s="107"/>
      <c r="F32" s="108">
        <v>42834</v>
      </c>
      <c r="G32" s="108"/>
      <c r="H32" s="108"/>
      <c r="I32" s="108"/>
      <c r="J32" s="108"/>
      <c r="K32" s="119" t="s">
        <v>151</v>
      </c>
      <c r="L32" s="119"/>
      <c r="M32" s="119"/>
      <c r="N32" s="119"/>
      <c r="O32" s="119"/>
      <c r="P32" s="120"/>
      <c r="Q32" s="120"/>
      <c r="R32" s="120"/>
      <c r="S32" s="120"/>
      <c r="T32" s="120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</row>
    <row r="33" spans="1:35" ht="17.45" customHeight="1" x14ac:dyDescent="0.15">
      <c r="A33" s="103" t="s">
        <v>12</v>
      </c>
      <c r="B33" s="105"/>
      <c r="C33" s="111" t="s">
        <v>11</v>
      </c>
      <c r="D33" s="111"/>
      <c r="E33" s="111"/>
      <c r="F33" s="103" t="s">
        <v>54</v>
      </c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3" t="s">
        <v>116</v>
      </c>
      <c r="Y33" s="104"/>
      <c r="Z33" s="104"/>
      <c r="AA33" s="104"/>
      <c r="AB33" s="104"/>
      <c r="AC33" s="104"/>
      <c r="AD33" s="104"/>
      <c r="AE33" s="104"/>
      <c r="AF33" s="104"/>
      <c r="AG33" s="105"/>
    </row>
    <row r="34" spans="1:35" ht="17.45" customHeight="1" x14ac:dyDescent="0.15">
      <c r="A34" s="103" t="s">
        <v>72</v>
      </c>
      <c r="B34" s="105"/>
      <c r="C34" s="112">
        <v>0.375</v>
      </c>
      <c r="D34" s="112"/>
      <c r="E34" s="112"/>
      <c r="F34" s="113" t="str">
        <f>A5</f>
        <v>藤崎A</v>
      </c>
      <c r="G34" s="114"/>
      <c r="H34" s="114"/>
      <c r="I34" s="114"/>
      <c r="J34" s="114"/>
      <c r="K34" s="114"/>
      <c r="L34" s="117"/>
      <c r="M34" s="118"/>
      <c r="N34" s="118"/>
      <c r="O34" s="118"/>
      <c r="P34" s="118"/>
      <c r="Q34" s="118"/>
      <c r="R34" s="113" t="str">
        <f>A9</f>
        <v>東習B</v>
      </c>
      <c r="S34" s="114"/>
      <c r="T34" s="114"/>
      <c r="U34" s="114"/>
      <c r="V34" s="114"/>
      <c r="W34" s="114"/>
      <c r="X34" s="113" t="str">
        <f>F35</f>
        <v>大久保A</v>
      </c>
      <c r="Y34" s="114"/>
      <c r="Z34" s="114"/>
      <c r="AA34" s="114"/>
      <c r="AB34" s="115"/>
      <c r="AC34" s="116" t="str">
        <f>R35</f>
        <v>鷺沼B</v>
      </c>
      <c r="AD34" s="116"/>
      <c r="AE34" s="116"/>
      <c r="AF34" s="116"/>
      <c r="AG34" s="116"/>
      <c r="AI34" s="43"/>
    </row>
    <row r="35" spans="1:35" ht="17.45" customHeight="1" x14ac:dyDescent="0.15">
      <c r="A35" s="103" t="s">
        <v>73</v>
      </c>
      <c r="B35" s="105"/>
      <c r="C35" s="112">
        <v>0.39583333333333331</v>
      </c>
      <c r="D35" s="112"/>
      <c r="E35" s="112"/>
      <c r="F35" s="113" t="str">
        <f>A6</f>
        <v>大久保A</v>
      </c>
      <c r="G35" s="114"/>
      <c r="H35" s="114"/>
      <c r="I35" s="114"/>
      <c r="J35" s="114"/>
      <c r="K35" s="114"/>
      <c r="L35" s="117"/>
      <c r="M35" s="118"/>
      <c r="N35" s="118"/>
      <c r="O35" s="118"/>
      <c r="P35" s="118"/>
      <c r="Q35" s="118"/>
      <c r="R35" s="113" t="str">
        <f>A10</f>
        <v>鷺沼B</v>
      </c>
      <c r="S35" s="114"/>
      <c r="T35" s="114"/>
      <c r="U35" s="114"/>
      <c r="V35" s="114"/>
      <c r="W35" s="114"/>
      <c r="X35" s="113" t="str">
        <f>F34</f>
        <v>藤崎A</v>
      </c>
      <c r="Y35" s="114"/>
      <c r="Z35" s="114"/>
      <c r="AA35" s="114"/>
      <c r="AB35" s="115"/>
      <c r="AC35" s="116" t="str">
        <f>R34</f>
        <v>東習B</v>
      </c>
      <c r="AD35" s="116"/>
      <c r="AE35" s="116"/>
      <c r="AF35" s="116"/>
      <c r="AG35" s="116"/>
      <c r="AI35" s="43"/>
    </row>
    <row r="36" spans="1:35" ht="17.45" customHeight="1" x14ac:dyDescent="0.15">
      <c r="A36" s="103" t="s">
        <v>74</v>
      </c>
      <c r="B36" s="105"/>
      <c r="C36" s="112">
        <v>0.42708333333333331</v>
      </c>
      <c r="D36" s="112"/>
      <c r="E36" s="112"/>
      <c r="F36" s="113" t="str">
        <f>A5</f>
        <v>藤崎A</v>
      </c>
      <c r="G36" s="114"/>
      <c r="H36" s="114"/>
      <c r="I36" s="114"/>
      <c r="J36" s="114"/>
      <c r="K36" s="114"/>
      <c r="L36" s="117"/>
      <c r="M36" s="118"/>
      <c r="N36" s="118"/>
      <c r="O36" s="118"/>
      <c r="P36" s="118"/>
      <c r="Q36" s="118"/>
      <c r="R36" s="113" t="str">
        <f>A10</f>
        <v>鷺沼B</v>
      </c>
      <c r="S36" s="114"/>
      <c r="T36" s="114"/>
      <c r="U36" s="114"/>
      <c r="V36" s="114"/>
      <c r="W36" s="114"/>
      <c r="X36" s="113" t="str">
        <f>F37</f>
        <v>大久保A</v>
      </c>
      <c r="Y36" s="114"/>
      <c r="Z36" s="114"/>
      <c r="AA36" s="114"/>
      <c r="AB36" s="115"/>
      <c r="AC36" s="116" t="str">
        <f>R37</f>
        <v>東習B</v>
      </c>
      <c r="AD36" s="116"/>
      <c r="AE36" s="116"/>
      <c r="AF36" s="116"/>
      <c r="AG36" s="116"/>
      <c r="AI36" s="43"/>
    </row>
    <row r="37" spans="1:35" ht="17.45" customHeight="1" x14ac:dyDescent="0.15">
      <c r="A37" s="103" t="s">
        <v>75</v>
      </c>
      <c r="B37" s="105"/>
      <c r="C37" s="112">
        <v>0.44791666666666669</v>
      </c>
      <c r="D37" s="112"/>
      <c r="E37" s="112"/>
      <c r="F37" s="113" t="str">
        <f>A6</f>
        <v>大久保A</v>
      </c>
      <c r="G37" s="114"/>
      <c r="H37" s="114"/>
      <c r="I37" s="114"/>
      <c r="J37" s="114"/>
      <c r="K37" s="114"/>
      <c r="L37" s="117"/>
      <c r="M37" s="118"/>
      <c r="N37" s="118"/>
      <c r="O37" s="118"/>
      <c r="P37" s="118"/>
      <c r="Q37" s="118"/>
      <c r="R37" s="113" t="str">
        <f>A9</f>
        <v>東習B</v>
      </c>
      <c r="S37" s="114"/>
      <c r="T37" s="114"/>
      <c r="U37" s="114"/>
      <c r="V37" s="114"/>
      <c r="W37" s="114"/>
      <c r="X37" s="113" t="str">
        <f>F36</f>
        <v>藤崎A</v>
      </c>
      <c r="Y37" s="114"/>
      <c r="Z37" s="114"/>
      <c r="AA37" s="114"/>
      <c r="AB37" s="115"/>
      <c r="AC37" s="116" t="str">
        <f>R36</f>
        <v>鷺沼B</v>
      </c>
      <c r="AD37" s="116"/>
      <c r="AE37" s="116"/>
      <c r="AF37" s="116"/>
      <c r="AG37" s="116"/>
      <c r="AI37" s="43"/>
    </row>
    <row r="38" spans="1:35" ht="17.45" customHeight="1" x14ac:dyDescent="0.15">
      <c r="A38" s="103" t="s">
        <v>76</v>
      </c>
      <c r="B38" s="105"/>
      <c r="C38" s="112">
        <v>0.46875</v>
      </c>
      <c r="D38" s="112"/>
      <c r="E38" s="112"/>
      <c r="F38" s="113" t="str">
        <f>A7</f>
        <v>谷津A</v>
      </c>
      <c r="G38" s="114"/>
      <c r="H38" s="114"/>
      <c r="I38" s="114"/>
      <c r="J38" s="114"/>
      <c r="K38" s="114"/>
      <c r="L38" s="117"/>
      <c r="M38" s="118"/>
      <c r="N38" s="118"/>
      <c r="O38" s="118"/>
      <c r="P38" s="118"/>
      <c r="Q38" s="118"/>
      <c r="R38" s="113" t="str">
        <f>A11</f>
        <v>MSS香澄B</v>
      </c>
      <c r="S38" s="114"/>
      <c r="T38" s="114"/>
      <c r="U38" s="114"/>
      <c r="V38" s="114"/>
      <c r="W38" s="114"/>
      <c r="X38" s="113" t="str">
        <f>F39</f>
        <v>大久保東</v>
      </c>
      <c r="Y38" s="114"/>
      <c r="Z38" s="114"/>
      <c r="AA38" s="114"/>
      <c r="AB38" s="115"/>
      <c r="AC38" s="116" t="str">
        <f>R39</f>
        <v>MSS香澄C</v>
      </c>
      <c r="AD38" s="116"/>
      <c r="AE38" s="116"/>
      <c r="AF38" s="116"/>
      <c r="AG38" s="116"/>
      <c r="AI38" s="43"/>
    </row>
    <row r="39" spans="1:35" ht="17.45" customHeight="1" x14ac:dyDescent="0.15">
      <c r="A39" s="103" t="s">
        <v>77</v>
      </c>
      <c r="B39" s="105"/>
      <c r="C39" s="112">
        <v>0.48958333333333298</v>
      </c>
      <c r="D39" s="112"/>
      <c r="E39" s="112"/>
      <c r="F39" s="113" t="str">
        <f>A8</f>
        <v>大久保東</v>
      </c>
      <c r="G39" s="114"/>
      <c r="H39" s="114"/>
      <c r="I39" s="114"/>
      <c r="J39" s="114"/>
      <c r="K39" s="114"/>
      <c r="L39" s="117"/>
      <c r="M39" s="118"/>
      <c r="N39" s="118"/>
      <c r="O39" s="118"/>
      <c r="P39" s="118"/>
      <c r="Q39" s="118"/>
      <c r="R39" s="113" t="str">
        <f>A12</f>
        <v>MSS香澄C</v>
      </c>
      <c r="S39" s="114"/>
      <c r="T39" s="114"/>
      <c r="U39" s="114"/>
      <c r="V39" s="114"/>
      <c r="W39" s="114"/>
      <c r="X39" s="113" t="str">
        <f>F38</f>
        <v>谷津A</v>
      </c>
      <c r="Y39" s="114"/>
      <c r="Z39" s="114"/>
      <c r="AA39" s="114"/>
      <c r="AB39" s="115"/>
      <c r="AC39" s="116" t="str">
        <f>R38</f>
        <v>MSS香澄B</v>
      </c>
      <c r="AD39" s="116"/>
      <c r="AE39" s="116"/>
      <c r="AF39" s="116"/>
      <c r="AG39" s="116"/>
      <c r="AI39" s="43"/>
    </row>
    <row r="40" spans="1:35" ht="17.45" customHeight="1" x14ac:dyDescent="0.15">
      <c r="A40" s="111" t="s">
        <v>78</v>
      </c>
      <c r="B40" s="111"/>
      <c r="C40" s="112">
        <v>0.52083333333333304</v>
      </c>
      <c r="D40" s="112"/>
      <c r="E40" s="112"/>
      <c r="F40" s="113" t="str">
        <f>A7</f>
        <v>谷津A</v>
      </c>
      <c r="G40" s="114"/>
      <c r="H40" s="114"/>
      <c r="I40" s="114"/>
      <c r="J40" s="114"/>
      <c r="K40" s="114"/>
      <c r="L40" s="117"/>
      <c r="M40" s="118"/>
      <c r="N40" s="118"/>
      <c r="O40" s="118"/>
      <c r="P40" s="118"/>
      <c r="Q40" s="118"/>
      <c r="R40" s="113" t="str">
        <f>A12</f>
        <v>MSS香澄C</v>
      </c>
      <c r="S40" s="114"/>
      <c r="T40" s="114"/>
      <c r="U40" s="114"/>
      <c r="V40" s="114"/>
      <c r="W40" s="114"/>
      <c r="X40" s="113" t="str">
        <f>F41</f>
        <v>大久保東</v>
      </c>
      <c r="Y40" s="114"/>
      <c r="Z40" s="114"/>
      <c r="AA40" s="114"/>
      <c r="AB40" s="115"/>
      <c r="AC40" s="116" t="str">
        <f>R41</f>
        <v>MSS香澄B</v>
      </c>
      <c r="AD40" s="116"/>
      <c r="AE40" s="116"/>
      <c r="AF40" s="116"/>
      <c r="AG40" s="116"/>
      <c r="AI40" s="43"/>
    </row>
    <row r="41" spans="1:35" ht="17.45" customHeight="1" x14ac:dyDescent="0.15">
      <c r="A41" s="111" t="s">
        <v>79</v>
      </c>
      <c r="B41" s="111"/>
      <c r="C41" s="112">
        <v>0.54166666666666696</v>
      </c>
      <c r="D41" s="112"/>
      <c r="E41" s="112"/>
      <c r="F41" s="113" t="str">
        <f>A8</f>
        <v>大久保東</v>
      </c>
      <c r="G41" s="114"/>
      <c r="H41" s="114"/>
      <c r="I41" s="114"/>
      <c r="J41" s="114"/>
      <c r="K41" s="114"/>
      <c r="L41" s="117"/>
      <c r="M41" s="118"/>
      <c r="N41" s="118"/>
      <c r="O41" s="118"/>
      <c r="P41" s="118"/>
      <c r="Q41" s="118"/>
      <c r="R41" s="113" t="str">
        <f>A11</f>
        <v>MSS香澄B</v>
      </c>
      <c r="S41" s="114"/>
      <c r="T41" s="114"/>
      <c r="U41" s="114"/>
      <c r="V41" s="114"/>
      <c r="W41" s="114"/>
      <c r="X41" s="113" t="str">
        <f>F40</f>
        <v>谷津A</v>
      </c>
      <c r="Y41" s="114"/>
      <c r="Z41" s="114"/>
      <c r="AA41" s="114"/>
      <c r="AB41" s="115"/>
      <c r="AC41" s="116" t="str">
        <f>R40</f>
        <v>MSS香澄C</v>
      </c>
      <c r="AD41" s="116"/>
      <c r="AE41" s="116"/>
      <c r="AF41" s="116"/>
      <c r="AG41" s="116"/>
    </row>
    <row r="43" spans="1:35" ht="17.45" customHeight="1" x14ac:dyDescent="0.15">
      <c r="A43" s="106" t="s">
        <v>150</v>
      </c>
      <c r="B43" s="106"/>
      <c r="C43" s="107" t="s">
        <v>152</v>
      </c>
      <c r="D43" s="107"/>
      <c r="E43" s="107"/>
      <c r="F43" s="108">
        <v>42847</v>
      </c>
      <c r="G43" s="108"/>
      <c r="H43" s="108"/>
      <c r="I43" s="108"/>
      <c r="J43" s="108"/>
      <c r="K43" s="119" t="s">
        <v>151</v>
      </c>
      <c r="L43" s="119"/>
      <c r="M43" s="119"/>
      <c r="N43" s="119"/>
      <c r="O43" s="119"/>
      <c r="P43" s="120"/>
      <c r="Q43" s="120"/>
      <c r="R43" s="120"/>
      <c r="S43" s="120"/>
      <c r="T43" s="120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5" ht="17.45" customHeight="1" x14ac:dyDescent="0.15">
      <c r="A44" s="111" t="s">
        <v>12</v>
      </c>
      <c r="B44" s="111"/>
      <c r="C44" s="111" t="s">
        <v>11</v>
      </c>
      <c r="D44" s="111"/>
      <c r="E44" s="111"/>
      <c r="F44" s="103" t="s">
        <v>54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5"/>
      <c r="X44" s="103" t="s">
        <v>116</v>
      </c>
      <c r="Y44" s="104"/>
      <c r="Z44" s="104"/>
      <c r="AA44" s="104"/>
      <c r="AB44" s="104"/>
      <c r="AC44" s="104"/>
      <c r="AD44" s="104"/>
      <c r="AE44" s="104"/>
      <c r="AF44" s="104"/>
      <c r="AG44" s="105"/>
    </row>
    <row r="45" spans="1:35" ht="17.45" customHeight="1" x14ac:dyDescent="0.15">
      <c r="A45" s="111" t="s">
        <v>189</v>
      </c>
      <c r="B45" s="111"/>
      <c r="C45" s="112">
        <v>0.375</v>
      </c>
      <c r="D45" s="112"/>
      <c r="E45" s="112"/>
      <c r="F45" s="113" t="str">
        <f>A5</f>
        <v>藤崎A</v>
      </c>
      <c r="G45" s="114"/>
      <c r="H45" s="114"/>
      <c r="I45" s="114"/>
      <c r="J45" s="114"/>
      <c r="K45" s="114"/>
      <c r="L45" s="113"/>
      <c r="M45" s="114"/>
      <c r="N45" s="114"/>
      <c r="O45" s="114"/>
      <c r="P45" s="114"/>
      <c r="Q45" s="114"/>
      <c r="R45" s="113" t="str">
        <f>A11</f>
        <v>MSS香澄B</v>
      </c>
      <c r="S45" s="114"/>
      <c r="T45" s="114"/>
      <c r="U45" s="114"/>
      <c r="V45" s="114"/>
      <c r="W45" s="114"/>
      <c r="X45" s="113" t="str">
        <f>F46</f>
        <v>大久保A</v>
      </c>
      <c r="Y45" s="114"/>
      <c r="Z45" s="114"/>
      <c r="AA45" s="114"/>
      <c r="AB45" s="115"/>
      <c r="AC45" s="116" t="str">
        <f>R46</f>
        <v>MSS香澄C</v>
      </c>
      <c r="AD45" s="116"/>
      <c r="AE45" s="116"/>
      <c r="AF45" s="116"/>
      <c r="AG45" s="116"/>
    </row>
    <row r="46" spans="1:35" ht="17.45" customHeight="1" x14ac:dyDescent="0.15">
      <c r="A46" s="111" t="s">
        <v>190</v>
      </c>
      <c r="B46" s="111"/>
      <c r="C46" s="112">
        <v>0.39583333333333331</v>
      </c>
      <c r="D46" s="112"/>
      <c r="E46" s="112"/>
      <c r="F46" s="113" t="str">
        <f>A6</f>
        <v>大久保A</v>
      </c>
      <c r="G46" s="114"/>
      <c r="H46" s="114"/>
      <c r="I46" s="114"/>
      <c r="J46" s="114"/>
      <c r="K46" s="114"/>
      <c r="L46" s="113"/>
      <c r="M46" s="114"/>
      <c r="N46" s="114"/>
      <c r="O46" s="114"/>
      <c r="P46" s="114"/>
      <c r="Q46" s="114"/>
      <c r="R46" s="113" t="str">
        <f>A12</f>
        <v>MSS香澄C</v>
      </c>
      <c r="S46" s="114"/>
      <c r="T46" s="114"/>
      <c r="U46" s="114"/>
      <c r="V46" s="114"/>
      <c r="W46" s="114"/>
      <c r="X46" s="113" t="str">
        <f>F45</f>
        <v>藤崎A</v>
      </c>
      <c r="Y46" s="114"/>
      <c r="Z46" s="114"/>
      <c r="AA46" s="114"/>
      <c r="AB46" s="115"/>
      <c r="AC46" s="116" t="str">
        <f>R45</f>
        <v>MSS香澄B</v>
      </c>
      <c r="AD46" s="116"/>
      <c r="AE46" s="116"/>
      <c r="AF46" s="116"/>
      <c r="AG46" s="116"/>
    </row>
    <row r="47" spans="1:35" ht="17.45" customHeight="1" x14ac:dyDescent="0.15">
      <c r="A47" s="111" t="s">
        <v>191</v>
      </c>
      <c r="B47" s="111"/>
      <c r="C47" s="112">
        <v>0.42708333333333331</v>
      </c>
      <c r="D47" s="112"/>
      <c r="E47" s="112"/>
      <c r="F47" s="113" t="str">
        <f>A5</f>
        <v>藤崎A</v>
      </c>
      <c r="G47" s="114"/>
      <c r="H47" s="114"/>
      <c r="I47" s="114"/>
      <c r="J47" s="114"/>
      <c r="K47" s="114"/>
      <c r="L47" s="113"/>
      <c r="M47" s="114"/>
      <c r="N47" s="114"/>
      <c r="O47" s="114"/>
      <c r="P47" s="114"/>
      <c r="Q47" s="114"/>
      <c r="R47" s="113" t="str">
        <f>A12</f>
        <v>MSS香澄C</v>
      </c>
      <c r="S47" s="114"/>
      <c r="T47" s="114"/>
      <c r="U47" s="114"/>
      <c r="V47" s="114"/>
      <c r="W47" s="114"/>
      <c r="X47" s="113" t="str">
        <f>F48</f>
        <v>大久保A</v>
      </c>
      <c r="Y47" s="114"/>
      <c r="Z47" s="114"/>
      <c r="AA47" s="114"/>
      <c r="AB47" s="115"/>
      <c r="AC47" s="116" t="str">
        <f>R48</f>
        <v>MSS香澄B</v>
      </c>
      <c r="AD47" s="116"/>
      <c r="AE47" s="116"/>
      <c r="AF47" s="116"/>
      <c r="AG47" s="116"/>
    </row>
    <row r="48" spans="1:35" ht="17.45" customHeight="1" x14ac:dyDescent="0.15">
      <c r="A48" s="111" t="s">
        <v>192</v>
      </c>
      <c r="B48" s="111"/>
      <c r="C48" s="112">
        <v>0.44791666666666669</v>
      </c>
      <c r="D48" s="112"/>
      <c r="E48" s="112"/>
      <c r="F48" s="113" t="str">
        <f>A6</f>
        <v>大久保A</v>
      </c>
      <c r="G48" s="114"/>
      <c r="H48" s="114"/>
      <c r="I48" s="114"/>
      <c r="J48" s="114"/>
      <c r="K48" s="114"/>
      <c r="L48" s="113"/>
      <c r="M48" s="114"/>
      <c r="N48" s="114"/>
      <c r="O48" s="114"/>
      <c r="P48" s="114"/>
      <c r="Q48" s="114"/>
      <c r="R48" s="113" t="str">
        <f>A11</f>
        <v>MSS香澄B</v>
      </c>
      <c r="S48" s="114"/>
      <c r="T48" s="114"/>
      <c r="U48" s="114"/>
      <c r="V48" s="114"/>
      <c r="W48" s="114"/>
      <c r="X48" s="113" t="str">
        <f>F47</f>
        <v>藤崎A</v>
      </c>
      <c r="Y48" s="114"/>
      <c r="Z48" s="114"/>
      <c r="AA48" s="114"/>
      <c r="AB48" s="115"/>
      <c r="AC48" s="116" t="str">
        <f>R47</f>
        <v>MSS香澄C</v>
      </c>
      <c r="AD48" s="116"/>
      <c r="AE48" s="116"/>
      <c r="AF48" s="116"/>
      <c r="AG48" s="116"/>
    </row>
    <row r="49" spans="1:33" ht="17.45" customHeight="1" x14ac:dyDescent="0.15">
      <c r="A49" s="111" t="s">
        <v>193</v>
      </c>
      <c r="B49" s="111"/>
      <c r="C49" s="112">
        <v>0.46875</v>
      </c>
      <c r="D49" s="112"/>
      <c r="E49" s="112"/>
      <c r="F49" s="113" t="str">
        <f>A7</f>
        <v>谷津A</v>
      </c>
      <c r="G49" s="114"/>
      <c r="H49" s="114"/>
      <c r="I49" s="114"/>
      <c r="J49" s="114"/>
      <c r="K49" s="114"/>
      <c r="L49" s="113"/>
      <c r="M49" s="114"/>
      <c r="N49" s="114"/>
      <c r="O49" s="114"/>
      <c r="P49" s="114"/>
      <c r="Q49" s="114"/>
      <c r="R49" s="113" t="str">
        <f>A9</f>
        <v>東習B</v>
      </c>
      <c r="S49" s="114"/>
      <c r="T49" s="114"/>
      <c r="U49" s="114"/>
      <c r="V49" s="114"/>
      <c r="W49" s="114"/>
      <c r="X49" s="113" t="str">
        <f>F50</f>
        <v>大久保東</v>
      </c>
      <c r="Y49" s="114"/>
      <c r="Z49" s="114"/>
      <c r="AA49" s="114"/>
      <c r="AB49" s="115"/>
      <c r="AC49" s="116" t="str">
        <f>R50</f>
        <v>鷺沼B</v>
      </c>
      <c r="AD49" s="116"/>
      <c r="AE49" s="116"/>
      <c r="AF49" s="116"/>
      <c r="AG49" s="116"/>
    </row>
    <row r="50" spans="1:33" ht="17.45" customHeight="1" x14ac:dyDescent="0.15">
      <c r="A50" s="111" t="s">
        <v>186</v>
      </c>
      <c r="B50" s="111"/>
      <c r="C50" s="112">
        <v>0.48958333333333298</v>
      </c>
      <c r="D50" s="112"/>
      <c r="E50" s="112"/>
      <c r="F50" s="113" t="str">
        <f>A8</f>
        <v>大久保東</v>
      </c>
      <c r="G50" s="114"/>
      <c r="H50" s="114"/>
      <c r="I50" s="114"/>
      <c r="J50" s="114"/>
      <c r="K50" s="114"/>
      <c r="L50" s="113"/>
      <c r="M50" s="114"/>
      <c r="N50" s="114"/>
      <c r="O50" s="114"/>
      <c r="P50" s="114"/>
      <c r="Q50" s="114"/>
      <c r="R50" s="113" t="str">
        <f>A10</f>
        <v>鷺沼B</v>
      </c>
      <c r="S50" s="114"/>
      <c r="T50" s="114"/>
      <c r="U50" s="114"/>
      <c r="V50" s="114"/>
      <c r="W50" s="114"/>
      <c r="X50" s="113" t="str">
        <f>F49</f>
        <v>谷津A</v>
      </c>
      <c r="Y50" s="114"/>
      <c r="Z50" s="114"/>
      <c r="AA50" s="114"/>
      <c r="AB50" s="115"/>
      <c r="AC50" s="116" t="str">
        <f>R49</f>
        <v>東習B</v>
      </c>
      <c r="AD50" s="116"/>
      <c r="AE50" s="116"/>
      <c r="AF50" s="116"/>
      <c r="AG50" s="116"/>
    </row>
    <row r="51" spans="1:33" ht="17.45" customHeight="1" x14ac:dyDescent="0.15">
      <c r="A51" s="111" t="s">
        <v>187</v>
      </c>
      <c r="B51" s="111"/>
      <c r="C51" s="112">
        <v>0.52083333333333304</v>
      </c>
      <c r="D51" s="112"/>
      <c r="E51" s="112"/>
      <c r="F51" s="113" t="str">
        <f>A7</f>
        <v>谷津A</v>
      </c>
      <c r="G51" s="114"/>
      <c r="H51" s="114"/>
      <c r="I51" s="114"/>
      <c r="J51" s="114"/>
      <c r="K51" s="114"/>
      <c r="L51" s="113"/>
      <c r="M51" s="114"/>
      <c r="N51" s="114"/>
      <c r="O51" s="114"/>
      <c r="P51" s="114"/>
      <c r="Q51" s="114"/>
      <c r="R51" s="113" t="str">
        <f>A10</f>
        <v>鷺沼B</v>
      </c>
      <c r="S51" s="114"/>
      <c r="T51" s="114"/>
      <c r="U51" s="114"/>
      <c r="V51" s="114"/>
      <c r="W51" s="114"/>
      <c r="X51" s="113" t="str">
        <f>F52</f>
        <v>大久保東</v>
      </c>
      <c r="Y51" s="114"/>
      <c r="Z51" s="114"/>
      <c r="AA51" s="114"/>
      <c r="AB51" s="115"/>
      <c r="AC51" s="116" t="str">
        <f>R52</f>
        <v>東習B</v>
      </c>
      <c r="AD51" s="116"/>
      <c r="AE51" s="116"/>
      <c r="AF51" s="116"/>
      <c r="AG51" s="116"/>
    </row>
    <row r="52" spans="1:33" ht="17.45" customHeight="1" x14ac:dyDescent="0.15">
      <c r="A52" s="111" t="s">
        <v>194</v>
      </c>
      <c r="B52" s="111"/>
      <c r="C52" s="112">
        <v>0.54166666666666696</v>
      </c>
      <c r="D52" s="112"/>
      <c r="E52" s="112"/>
      <c r="F52" s="113" t="str">
        <f>A8</f>
        <v>大久保東</v>
      </c>
      <c r="G52" s="114"/>
      <c r="H52" s="114"/>
      <c r="I52" s="114"/>
      <c r="J52" s="114"/>
      <c r="K52" s="114"/>
      <c r="L52" s="113"/>
      <c r="M52" s="114"/>
      <c r="N52" s="114"/>
      <c r="O52" s="114"/>
      <c r="P52" s="114"/>
      <c r="Q52" s="114"/>
      <c r="R52" s="113" t="str">
        <f>A9</f>
        <v>東習B</v>
      </c>
      <c r="S52" s="114"/>
      <c r="T52" s="114"/>
      <c r="U52" s="114"/>
      <c r="V52" s="114"/>
      <c r="W52" s="114"/>
      <c r="X52" s="113" t="str">
        <f>F51</f>
        <v>谷津A</v>
      </c>
      <c r="Y52" s="114"/>
      <c r="Z52" s="114"/>
      <c r="AA52" s="114"/>
      <c r="AB52" s="115"/>
      <c r="AC52" s="116" t="str">
        <f>R51</f>
        <v>鷺沼B</v>
      </c>
      <c r="AD52" s="116"/>
      <c r="AE52" s="116"/>
      <c r="AF52" s="116"/>
      <c r="AG52" s="116"/>
    </row>
  </sheetData>
  <mergeCells count="238">
    <mergeCell ref="AC52:AG52"/>
    <mergeCell ref="A52:B52"/>
    <mergeCell ref="C52:E52"/>
    <mergeCell ref="F52:K52"/>
    <mergeCell ref="L52:Q52"/>
    <mergeCell ref="R52:W52"/>
    <mergeCell ref="X52:AB52"/>
    <mergeCell ref="A51:B51"/>
    <mergeCell ref="C51:E51"/>
    <mergeCell ref="F51:K51"/>
    <mergeCell ref="L51:Q51"/>
    <mergeCell ref="R51:W51"/>
    <mergeCell ref="X51:AB51"/>
    <mergeCell ref="AC51:AG51"/>
    <mergeCell ref="A50:B50"/>
    <mergeCell ref="C50:E50"/>
    <mergeCell ref="X49:AB49"/>
    <mergeCell ref="AC49:AG49"/>
    <mergeCell ref="A48:B48"/>
    <mergeCell ref="C48:E48"/>
    <mergeCell ref="F48:K48"/>
    <mergeCell ref="L48:Q48"/>
    <mergeCell ref="R48:W48"/>
    <mergeCell ref="X48:AB48"/>
    <mergeCell ref="F50:K50"/>
    <mergeCell ref="L50:Q50"/>
    <mergeCell ref="R50:W50"/>
    <mergeCell ref="X50:AB50"/>
    <mergeCell ref="AC48:AG48"/>
    <mergeCell ref="A49:B49"/>
    <mergeCell ref="C49:E49"/>
    <mergeCell ref="F49:K49"/>
    <mergeCell ref="L49:Q49"/>
    <mergeCell ref="R49:W49"/>
    <mergeCell ref="AC50:AG50"/>
    <mergeCell ref="A47:B47"/>
    <mergeCell ref="C47:E47"/>
    <mergeCell ref="F47:K47"/>
    <mergeCell ref="L47:Q47"/>
    <mergeCell ref="R47:W47"/>
    <mergeCell ref="X47:AB47"/>
    <mergeCell ref="AC47:AG47"/>
    <mergeCell ref="A46:B46"/>
    <mergeCell ref="C46:E46"/>
    <mergeCell ref="F46:K46"/>
    <mergeCell ref="L46:Q46"/>
    <mergeCell ref="R46:W46"/>
    <mergeCell ref="X46:AB46"/>
    <mergeCell ref="X44:AG44"/>
    <mergeCell ref="A45:B45"/>
    <mergeCell ref="C45:E45"/>
    <mergeCell ref="F45:K45"/>
    <mergeCell ref="L45:Q45"/>
    <mergeCell ref="R45:W45"/>
    <mergeCell ref="AC46:AG46"/>
    <mergeCell ref="X45:AB45"/>
    <mergeCell ref="AC45:AG45"/>
    <mergeCell ref="A43:B43"/>
    <mergeCell ref="C43:E43"/>
    <mergeCell ref="F43:J43"/>
    <mergeCell ref="K43:T43"/>
    <mergeCell ref="A44:B44"/>
    <mergeCell ref="C44:E44"/>
    <mergeCell ref="F44:W44"/>
    <mergeCell ref="A41:B41"/>
    <mergeCell ref="C41:E41"/>
    <mergeCell ref="F41:K41"/>
    <mergeCell ref="L41:Q41"/>
    <mergeCell ref="R41:W41"/>
    <mergeCell ref="X41:AB41"/>
    <mergeCell ref="AC41:AG41"/>
    <mergeCell ref="A40:B40"/>
    <mergeCell ref="C40:E40"/>
    <mergeCell ref="X39:AB39"/>
    <mergeCell ref="AC39:AG39"/>
    <mergeCell ref="A38:B38"/>
    <mergeCell ref="C38:E38"/>
    <mergeCell ref="F38:K38"/>
    <mergeCell ref="L38:Q38"/>
    <mergeCell ref="R38:W38"/>
    <mergeCell ref="X38:AB38"/>
    <mergeCell ref="F40:K40"/>
    <mergeCell ref="L40:Q40"/>
    <mergeCell ref="R40:W40"/>
    <mergeCell ref="X40:AB40"/>
    <mergeCell ref="AC38:AG38"/>
    <mergeCell ref="A39:B39"/>
    <mergeCell ref="C39:E39"/>
    <mergeCell ref="F39:K39"/>
    <mergeCell ref="L39:Q39"/>
    <mergeCell ref="R39:W39"/>
    <mergeCell ref="AC40:AG40"/>
    <mergeCell ref="AC36:AG36"/>
    <mergeCell ref="A33:B33"/>
    <mergeCell ref="C33:E33"/>
    <mergeCell ref="F33:W33"/>
    <mergeCell ref="X33:AG33"/>
    <mergeCell ref="A37:B37"/>
    <mergeCell ref="C37:E37"/>
    <mergeCell ref="F37:K37"/>
    <mergeCell ref="L37:Q37"/>
    <mergeCell ref="R37:W37"/>
    <mergeCell ref="X37:AB37"/>
    <mergeCell ref="AC37:AG37"/>
    <mergeCell ref="A36:B36"/>
    <mergeCell ref="C36:E36"/>
    <mergeCell ref="F36:K36"/>
    <mergeCell ref="L36:Q36"/>
    <mergeCell ref="R36:W36"/>
    <mergeCell ref="X36:AB36"/>
    <mergeCell ref="X35:AB35"/>
    <mergeCell ref="AC35:AG35"/>
    <mergeCell ref="A34:B34"/>
    <mergeCell ref="C34:E34"/>
    <mergeCell ref="F34:K34"/>
    <mergeCell ref="L34:Q34"/>
    <mergeCell ref="R34:W34"/>
    <mergeCell ref="X34:AB34"/>
    <mergeCell ref="C30:E30"/>
    <mergeCell ref="F30:K30"/>
    <mergeCell ref="L30:Q30"/>
    <mergeCell ref="R30:W30"/>
    <mergeCell ref="X30:AB30"/>
    <mergeCell ref="AC34:AG34"/>
    <mergeCell ref="A35:B35"/>
    <mergeCell ref="C35:E35"/>
    <mergeCell ref="F35:K35"/>
    <mergeCell ref="L35:Q35"/>
    <mergeCell ref="R35:W35"/>
    <mergeCell ref="AC28:AG28"/>
    <mergeCell ref="AC29:AG29"/>
    <mergeCell ref="AC30:AG30"/>
    <mergeCell ref="A32:B32"/>
    <mergeCell ref="C32:E32"/>
    <mergeCell ref="F32:J32"/>
    <mergeCell ref="K32:T32"/>
    <mergeCell ref="A28:B28"/>
    <mergeCell ref="C28:E28"/>
    <mergeCell ref="F28:K28"/>
    <mergeCell ref="L28:Q28"/>
    <mergeCell ref="R28:W28"/>
    <mergeCell ref="X28:AB28"/>
    <mergeCell ref="A29:B29"/>
    <mergeCell ref="C29:E29"/>
    <mergeCell ref="F29:K29"/>
    <mergeCell ref="L29:Q29"/>
    <mergeCell ref="R29:W29"/>
    <mergeCell ref="X29:AB29"/>
    <mergeCell ref="A30:B30"/>
    <mergeCell ref="A27:B27"/>
    <mergeCell ref="C27:E27"/>
    <mergeCell ref="F27:K27"/>
    <mergeCell ref="L27:Q27"/>
    <mergeCell ref="R27:W27"/>
    <mergeCell ref="X27:AB27"/>
    <mergeCell ref="AC27:AG27"/>
    <mergeCell ref="A26:B26"/>
    <mergeCell ref="C26:E26"/>
    <mergeCell ref="F26:K26"/>
    <mergeCell ref="L26:Q26"/>
    <mergeCell ref="R26:W26"/>
    <mergeCell ref="X26:AB26"/>
    <mergeCell ref="X24:AG24"/>
    <mergeCell ref="A25:B25"/>
    <mergeCell ref="C25:E25"/>
    <mergeCell ref="F25:K25"/>
    <mergeCell ref="L25:Q25"/>
    <mergeCell ref="R25:W25"/>
    <mergeCell ref="AC26:AG26"/>
    <mergeCell ref="X25:AB25"/>
    <mergeCell ref="AC25:AG25"/>
    <mergeCell ref="A23:B23"/>
    <mergeCell ref="C23:E23"/>
    <mergeCell ref="F23:J23"/>
    <mergeCell ref="K23:T23"/>
    <mergeCell ref="A24:B24"/>
    <mergeCell ref="C24:E24"/>
    <mergeCell ref="F24:W24"/>
    <mergeCell ref="A21:B21"/>
    <mergeCell ref="C21:E21"/>
    <mergeCell ref="F21:K21"/>
    <mergeCell ref="L21:Q21"/>
    <mergeCell ref="R21:W21"/>
    <mergeCell ref="X21:AB21"/>
    <mergeCell ref="AC21:AG21"/>
    <mergeCell ref="A20:B20"/>
    <mergeCell ref="C20:E20"/>
    <mergeCell ref="X19:AB19"/>
    <mergeCell ref="AC19:AG19"/>
    <mergeCell ref="A18:B18"/>
    <mergeCell ref="C18:E18"/>
    <mergeCell ref="F18:K18"/>
    <mergeCell ref="L18:Q18"/>
    <mergeCell ref="R18:W18"/>
    <mergeCell ref="X18:AB18"/>
    <mergeCell ref="F20:K20"/>
    <mergeCell ref="L20:Q20"/>
    <mergeCell ref="R20:W20"/>
    <mergeCell ref="X20:AB20"/>
    <mergeCell ref="AC18:AG18"/>
    <mergeCell ref="A19:B19"/>
    <mergeCell ref="C19:E19"/>
    <mergeCell ref="F19:K19"/>
    <mergeCell ref="L19:Q19"/>
    <mergeCell ref="R19:W19"/>
    <mergeCell ref="AC20:AG20"/>
    <mergeCell ref="A16:B16"/>
    <mergeCell ref="C16:E16"/>
    <mergeCell ref="F16:K16"/>
    <mergeCell ref="L16:Q16"/>
    <mergeCell ref="R16:W16"/>
    <mergeCell ref="X16:AB16"/>
    <mergeCell ref="AC16:AG16"/>
    <mergeCell ref="A17:B17"/>
    <mergeCell ref="C17:E17"/>
    <mergeCell ref="F17:K17"/>
    <mergeCell ref="L17:Q17"/>
    <mergeCell ref="R17:W17"/>
    <mergeCell ref="X17:AB17"/>
    <mergeCell ref="AC17:AG17"/>
    <mergeCell ref="W4:Y4"/>
    <mergeCell ref="A14:B14"/>
    <mergeCell ref="C14:E14"/>
    <mergeCell ref="F14:J14"/>
    <mergeCell ref="K14:T14"/>
    <mergeCell ref="A15:B15"/>
    <mergeCell ref="C15:E15"/>
    <mergeCell ref="F15:W15"/>
    <mergeCell ref="X15:AG15"/>
    <mergeCell ref="A1:N1"/>
    <mergeCell ref="A3:D3"/>
    <mergeCell ref="B4:D4"/>
    <mergeCell ref="E4:G4"/>
    <mergeCell ref="H4:J4"/>
    <mergeCell ref="K4:M4"/>
    <mergeCell ref="N4:P4"/>
    <mergeCell ref="Q4:S4"/>
    <mergeCell ref="T4:V4"/>
  </mergeCells>
  <phoneticPr fontId="3"/>
  <pageMargins left="0.59055118110236227" right="0.19685039370078741" top="0.39370078740157483" bottom="0.39370078740157483" header="0.39370078740157483" footer="0.59055118110236227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topLeftCell="A10" zoomScaleNormal="100" workbookViewId="0">
      <selection activeCell="AQ22" sqref="AP22:AQ22"/>
    </sheetView>
  </sheetViews>
  <sheetFormatPr defaultColWidth="10.625" defaultRowHeight="17.45" customHeight="1" x14ac:dyDescent="0.15"/>
  <cols>
    <col min="1" max="1" width="6.625" style="10" customWidth="1"/>
    <col min="2" max="33" width="3" style="10" customWidth="1"/>
    <col min="34" max="42" width="3.625" style="10" customWidth="1"/>
    <col min="43" max="16384" width="10.625" style="10"/>
  </cols>
  <sheetData>
    <row r="1" spans="1:35" ht="17.45" customHeight="1" x14ac:dyDescent="0.15">
      <c r="A1" s="95" t="s">
        <v>149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5" ht="17.4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5" ht="17.45" customHeight="1" x14ac:dyDescent="0.15">
      <c r="A3" s="96" t="s">
        <v>118</v>
      </c>
      <c r="B3" s="96"/>
      <c r="C3" s="96"/>
      <c r="D3" s="96"/>
      <c r="E3" s="61"/>
      <c r="F3" s="61"/>
      <c r="G3" s="61"/>
      <c r="H3" s="59"/>
      <c r="I3" s="59"/>
      <c r="J3" s="59"/>
      <c r="K3" s="59"/>
      <c r="L3" s="59"/>
      <c r="M3" s="59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5" ht="17.45" customHeight="1" x14ac:dyDescent="0.15">
      <c r="A4" s="11">
        <v>2</v>
      </c>
      <c r="B4" s="97" t="str">
        <f>A5</f>
        <v>東習A</v>
      </c>
      <c r="C4" s="98"/>
      <c r="D4" s="99"/>
      <c r="E4" s="100" t="str">
        <f>A6</f>
        <v>鷺沼A</v>
      </c>
      <c r="F4" s="101"/>
      <c r="G4" s="102"/>
      <c r="H4" s="100" t="str">
        <f>A7</f>
        <v>MSS香澄A</v>
      </c>
      <c r="I4" s="101"/>
      <c r="J4" s="102"/>
      <c r="K4" s="100" t="str">
        <f>A8</f>
        <v>秋津</v>
      </c>
      <c r="L4" s="101"/>
      <c r="M4" s="102"/>
      <c r="N4" s="103" t="str">
        <f>A9</f>
        <v>向山</v>
      </c>
      <c r="O4" s="104"/>
      <c r="P4" s="105"/>
      <c r="Q4" s="103" t="str">
        <f>A10</f>
        <v>大久保B</v>
      </c>
      <c r="R4" s="104"/>
      <c r="S4" s="105"/>
      <c r="T4" s="103" t="str">
        <f>A11</f>
        <v>谷津B</v>
      </c>
      <c r="U4" s="104"/>
      <c r="V4" s="105"/>
      <c r="W4" s="103" t="str">
        <f>A12</f>
        <v>藤崎B</v>
      </c>
      <c r="X4" s="104"/>
      <c r="Y4" s="105"/>
      <c r="Z4" s="12" t="s">
        <v>2</v>
      </c>
      <c r="AA4" s="12" t="s">
        <v>0</v>
      </c>
      <c r="AB4" s="12" t="s">
        <v>1</v>
      </c>
      <c r="AC4" s="12" t="s">
        <v>7</v>
      </c>
      <c r="AD4" s="12" t="s">
        <v>5</v>
      </c>
      <c r="AE4" s="12" t="s">
        <v>3</v>
      </c>
      <c r="AF4" s="12" t="s">
        <v>4</v>
      </c>
      <c r="AG4" s="12" t="s">
        <v>6</v>
      </c>
      <c r="AI4" s="13"/>
    </row>
    <row r="5" spans="1:35" ht="17.45" customHeight="1" x14ac:dyDescent="0.15">
      <c r="A5" s="40" t="s">
        <v>207</v>
      </c>
      <c r="B5" s="14"/>
      <c r="C5" s="15"/>
      <c r="D5" s="39"/>
      <c r="E5" s="28"/>
      <c r="F5" s="28" t="s">
        <v>25</v>
      </c>
      <c r="G5" s="28"/>
      <c r="H5" s="27"/>
      <c r="I5" s="28" t="s">
        <v>27</v>
      </c>
      <c r="J5" s="29"/>
      <c r="K5" s="28"/>
      <c r="L5" s="28" t="s">
        <v>29</v>
      </c>
      <c r="M5" s="28"/>
      <c r="N5" s="30"/>
      <c r="O5" s="23" t="s">
        <v>176</v>
      </c>
      <c r="P5" s="31"/>
      <c r="Q5" s="30"/>
      <c r="R5" s="23" t="s">
        <v>74</v>
      </c>
      <c r="S5" s="31"/>
      <c r="T5" s="30"/>
      <c r="U5" s="23" t="s">
        <v>181</v>
      </c>
      <c r="V5" s="31"/>
      <c r="W5" s="23"/>
      <c r="X5" s="23" t="s">
        <v>183</v>
      </c>
      <c r="Y5" s="31"/>
      <c r="Z5" s="38">
        <f>AA5*3+AB5*1</f>
        <v>0</v>
      </c>
      <c r="AA5" s="38">
        <f>COUNTIF(B5:V5,"○")</f>
        <v>0</v>
      </c>
      <c r="AB5" s="38">
        <f>COUNTIF(B5:V5,"△")</f>
        <v>0</v>
      </c>
      <c r="AC5" s="38">
        <f>COUNTIF(B5:V5,"×")</f>
        <v>0</v>
      </c>
      <c r="AD5" s="38">
        <f>AE5-AF5</f>
        <v>0</v>
      </c>
      <c r="AE5" s="38">
        <f>E5+H5+K5+N5+Q5+T5</f>
        <v>0</v>
      </c>
      <c r="AF5" s="38">
        <f>G5+J5+M5+P5+S5+V5</f>
        <v>0</v>
      </c>
      <c r="AG5" s="38"/>
      <c r="AI5" s="13"/>
    </row>
    <row r="6" spans="1:35" ht="17.45" customHeight="1" x14ac:dyDescent="0.15">
      <c r="A6" s="40" t="s">
        <v>208</v>
      </c>
      <c r="B6" s="27"/>
      <c r="C6" s="28"/>
      <c r="D6" s="29"/>
      <c r="E6" s="15"/>
      <c r="F6" s="15"/>
      <c r="G6" s="15"/>
      <c r="H6" s="27"/>
      <c r="I6" s="28" t="s">
        <v>26</v>
      </c>
      <c r="J6" s="29"/>
      <c r="K6" s="28"/>
      <c r="L6" s="28" t="s">
        <v>28</v>
      </c>
      <c r="M6" s="28"/>
      <c r="N6" s="30"/>
      <c r="O6" s="23" t="s">
        <v>178</v>
      </c>
      <c r="P6" s="31"/>
      <c r="Q6" s="30"/>
      <c r="R6" s="23" t="s">
        <v>177</v>
      </c>
      <c r="S6" s="31"/>
      <c r="T6" s="30"/>
      <c r="U6" s="23" t="s">
        <v>184</v>
      </c>
      <c r="V6" s="31"/>
      <c r="W6" s="23"/>
      <c r="X6" s="23" t="s">
        <v>182</v>
      </c>
      <c r="Y6" s="31"/>
      <c r="Z6" s="38">
        <f t="shared" ref="Z6:Z11" si="0">AA6*3+AB6*1</f>
        <v>0</v>
      </c>
      <c r="AA6" s="38">
        <f t="shared" ref="AA6:AA11" si="1">COUNTIF(B6:V6,"○")</f>
        <v>0</v>
      </c>
      <c r="AB6" s="38">
        <f t="shared" ref="AB6:AB11" si="2">COUNTIF(B6:V6,"△")</f>
        <v>0</v>
      </c>
      <c r="AC6" s="38">
        <f t="shared" ref="AC6:AC11" si="3">COUNTIF(B6:V6,"×")</f>
        <v>0</v>
      </c>
      <c r="AD6" s="38">
        <f t="shared" ref="AD6:AD11" si="4">AE6-AF6</f>
        <v>0</v>
      </c>
      <c r="AE6" s="38">
        <f t="shared" ref="AE6:AE11" si="5">E6+H6+K6+N6+Q6+T6</f>
        <v>0</v>
      </c>
      <c r="AF6" s="38">
        <f t="shared" ref="AF6:AF11" si="6">G6+J6+M6+P6+S6+V6</f>
        <v>0</v>
      </c>
      <c r="AG6" s="38"/>
      <c r="AI6" s="13"/>
    </row>
    <row r="7" spans="1:35" ht="17.45" customHeight="1" x14ac:dyDescent="0.15">
      <c r="A7" s="40" t="s">
        <v>209</v>
      </c>
      <c r="B7" s="27"/>
      <c r="C7" s="28"/>
      <c r="D7" s="28"/>
      <c r="E7" s="27"/>
      <c r="F7" s="28"/>
      <c r="G7" s="29"/>
      <c r="H7" s="15"/>
      <c r="I7" s="15"/>
      <c r="J7" s="39"/>
      <c r="K7" s="28"/>
      <c r="L7" s="28" t="s">
        <v>13</v>
      </c>
      <c r="M7" s="28"/>
      <c r="N7" s="30"/>
      <c r="O7" s="23" t="s">
        <v>185</v>
      </c>
      <c r="P7" s="31"/>
      <c r="Q7" s="30"/>
      <c r="R7" s="23" t="s">
        <v>187</v>
      </c>
      <c r="S7" s="31"/>
      <c r="T7" s="30"/>
      <c r="U7" s="23" t="s">
        <v>179</v>
      </c>
      <c r="V7" s="31"/>
      <c r="W7" s="23"/>
      <c r="X7" s="23" t="s">
        <v>180</v>
      </c>
      <c r="Y7" s="31"/>
      <c r="Z7" s="38">
        <f t="shared" si="0"/>
        <v>0</v>
      </c>
      <c r="AA7" s="38">
        <f t="shared" si="1"/>
        <v>0</v>
      </c>
      <c r="AB7" s="38">
        <f t="shared" si="2"/>
        <v>0</v>
      </c>
      <c r="AC7" s="38">
        <f t="shared" si="3"/>
        <v>0</v>
      </c>
      <c r="AD7" s="38">
        <f t="shared" si="4"/>
        <v>0</v>
      </c>
      <c r="AE7" s="38">
        <f t="shared" si="5"/>
        <v>0</v>
      </c>
      <c r="AF7" s="38">
        <f t="shared" si="6"/>
        <v>0</v>
      </c>
      <c r="AG7" s="38"/>
      <c r="AI7" s="13"/>
    </row>
    <row r="8" spans="1:35" ht="17.45" customHeight="1" x14ac:dyDescent="0.15">
      <c r="A8" s="40" t="s">
        <v>213</v>
      </c>
      <c r="B8" s="26"/>
      <c r="C8" s="26"/>
      <c r="D8" s="26"/>
      <c r="E8" s="24"/>
      <c r="F8" s="26"/>
      <c r="G8" s="25"/>
      <c r="H8" s="26"/>
      <c r="I8" s="26"/>
      <c r="J8" s="25"/>
      <c r="K8" s="15"/>
      <c r="L8" s="15"/>
      <c r="M8" s="15"/>
      <c r="N8" s="16"/>
      <c r="O8" s="17" t="s">
        <v>188</v>
      </c>
      <c r="P8" s="18"/>
      <c r="Q8" s="16"/>
      <c r="R8" s="17" t="s">
        <v>186</v>
      </c>
      <c r="S8" s="18"/>
      <c r="T8" s="16"/>
      <c r="U8" s="17" t="s">
        <v>79</v>
      </c>
      <c r="V8" s="18"/>
      <c r="W8" s="17"/>
      <c r="X8" s="17" t="s">
        <v>77</v>
      </c>
      <c r="Y8" s="18"/>
      <c r="Z8" s="38">
        <f t="shared" si="0"/>
        <v>0</v>
      </c>
      <c r="AA8" s="38">
        <f t="shared" si="1"/>
        <v>0</v>
      </c>
      <c r="AB8" s="38">
        <f t="shared" si="2"/>
        <v>0</v>
      </c>
      <c r="AC8" s="38">
        <f t="shared" si="3"/>
        <v>0</v>
      </c>
      <c r="AD8" s="38">
        <f t="shared" si="4"/>
        <v>0</v>
      </c>
      <c r="AE8" s="38">
        <f t="shared" si="5"/>
        <v>0</v>
      </c>
      <c r="AF8" s="38">
        <f t="shared" si="6"/>
        <v>0</v>
      </c>
      <c r="AG8" s="22"/>
      <c r="AI8" s="13"/>
    </row>
    <row r="9" spans="1:35" ht="17.45" customHeight="1" x14ac:dyDescent="0.15">
      <c r="A9" s="40" t="s">
        <v>214</v>
      </c>
      <c r="B9" s="41"/>
      <c r="C9" s="33"/>
      <c r="D9" s="33"/>
      <c r="E9" s="32"/>
      <c r="F9" s="33"/>
      <c r="G9" s="34"/>
      <c r="H9" s="33"/>
      <c r="I9" s="33"/>
      <c r="J9" s="34"/>
      <c r="K9" s="33"/>
      <c r="L9" s="33"/>
      <c r="M9" s="33"/>
      <c r="N9" s="42"/>
      <c r="O9" s="35"/>
      <c r="P9" s="36"/>
      <c r="Q9" s="32"/>
      <c r="R9" s="33" t="s">
        <v>171</v>
      </c>
      <c r="S9" s="34"/>
      <c r="T9" s="32"/>
      <c r="U9" s="33" t="s">
        <v>173</v>
      </c>
      <c r="V9" s="34"/>
      <c r="W9" s="17"/>
      <c r="X9" s="17" t="s">
        <v>174</v>
      </c>
      <c r="Y9" s="18"/>
      <c r="Z9" s="38">
        <f t="shared" si="0"/>
        <v>0</v>
      </c>
      <c r="AA9" s="38">
        <f t="shared" si="1"/>
        <v>0</v>
      </c>
      <c r="AB9" s="38">
        <f t="shared" si="2"/>
        <v>0</v>
      </c>
      <c r="AC9" s="38">
        <f t="shared" si="3"/>
        <v>0</v>
      </c>
      <c r="AD9" s="38">
        <f t="shared" si="4"/>
        <v>0</v>
      </c>
      <c r="AE9" s="38">
        <f t="shared" si="5"/>
        <v>0</v>
      </c>
      <c r="AF9" s="38">
        <f t="shared" si="6"/>
        <v>0</v>
      </c>
      <c r="AG9" s="37"/>
      <c r="AI9" s="13"/>
    </row>
    <row r="10" spans="1:35" ht="17.45" customHeight="1" x14ac:dyDescent="0.15">
      <c r="A10" s="67" t="s">
        <v>210</v>
      </c>
      <c r="B10" s="68"/>
      <c r="C10" s="17"/>
      <c r="D10" s="17"/>
      <c r="E10" s="16"/>
      <c r="F10" s="17"/>
      <c r="G10" s="18"/>
      <c r="H10" s="17"/>
      <c r="I10" s="17"/>
      <c r="J10" s="18"/>
      <c r="K10" s="17"/>
      <c r="L10" s="17"/>
      <c r="M10" s="17"/>
      <c r="N10" s="16"/>
      <c r="O10" s="17"/>
      <c r="P10" s="17"/>
      <c r="Q10" s="19"/>
      <c r="R10" s="20"/>
      <c r="S10" s="21"/>
      <c r="T10" s="17"/>
      <c r="U10" s="17" t="s">
        <v>175</v>
      </c>
      <c r="V10" s="18"/>
      <c r="W10" s="17"/>
      <c r="X10" s="17" t="s">
        <v>69</v>
      </c>
      <c r="Y10" s="18"/>
      <c r="Z10" s="38">
        <f t="shared" si="0"/>
        <v>0</v>
      </c>
      <c r="AA10" s="38">
        <f t="shared" si="1"/>
        <v>0</v>
      </c>
      <c r="AB10" s="38">
        <f t="shared" si="2"/>
        <v>0</v>
      </c>
      <c r="AC10" s="38">
        <f t="shared" si="3"/>
        <v>0</v>
      </c>
      <c r="AD10" s="38">
        <f t="shared" si="4"/>
        <v>0</v>
      </c>
      <c r="AE10" s="38">
        <f t="shared" si="5"/>
        <v>0</v>
      </c>
      <c r="AF10" s="38">
        <f t="shared" si="6"/>
        <v>0</v>
      </c>
      <c r="AG10" s="22"/>
      <c r="AI10" s="13"/>
    </row>
    <row r="11" spans="1:35" ht="17.45" customHeight="1" x14ac:dyDescent="0.15">
      <c r="A11" s="46" t="s">
        <v>211</v>
      </c>
      <c r="B11" s="41"/>
      <c r="C11" s="33"/>
      <c r="D11" s="33"/>
      <c r="E11" s="32"/>
      <c r="F11" s="33"/>
      <c r="G11" s="34"/>
      <c r="H11" s="33"/>
      <c r="I11" s="33"/>
      <c r="J11" s="34"/>
      <c r="K11" s="33"/>
      <c r="L11" s="33"/>
      <c r="M11" s="33"/>
      <c r="N11" s="32"/>
      <c r="O11" s="33"/>
      <c r="P11" s="33"/>
      <c r="Q11" s="32"/>
      <c r="R11" s="33"/>
      <c r="S11" s="34"/>
      <c r="T11" s="35"/>
      <c r="U11" s="35"/>
      <c r="V11" s="36"/>
      <c r="W11" s="26"/>
      <c r="X11" s="26" t="s">
        <v>172</v>
      </c>
      <c r="Y11" s="25"/>
      <c r="Z11" s="12">
        <f t="shared" si="0"/>
        <v>0</v>
      </c>
      <c r="AA11" s="12">
        <f t="shared" si="1"/>
        <v>0</v>
      </c>
      <c r="AB11" s="12">
        <f t="shared" si="2"/>
        <v>0</v>
      </c>
      <c r="AC11" s="12">
        <f t="shared" si="3"/>
        <v>0</v>
      </c>
      <c r="AD11" s="12">
        <f t="shared" si="4"/>
        <v>0</v>
      </c>
      <c r="AE11" s="12">
        <f t="shared" si="5"/>
        <v>0</v>
      </c>
      <c r="AF11" s="12">
        <f t="shared" si="6"/>
        <v>0</v>
      </c>
      <c r="AG11" s="37"/>
      <c r="AI11" s="13"/>
    </row>
    <row r="12" spans="1:35" ht="17.45" customHeight="1" x14ac:dyDescent="0.15">
      <c r="A12" s="46" t="s">
        <v>212</v>
      </c>
      <c r="B12" s="41"/>
      <c r="C12" s="33"/>
      <c r="D12" s="34"/>
      <c r="E12" s="33"/>
      <c r="F12" s="33"/>
      <c r="G12" s="33"/>
      <c r="H12" s="32"/>
      <c r="I12" s="33"/>
      <c r="J12" s="33"/>
      <c r="K12" s="32"/>
      <c r="L12" s="33"/>
      <c r="M12" s="33"/>
      <c r="N12" s="32"/>
      <c r="O12" s="33"/>
      <c r="P12" s="34"/>
      <c r="Q12" s="33"/>
      <c r="R12" s="33"/>
      <c r="S12" s="34"/>
      <c r="T12" s="33"/>
      <c r="U12" s="33"/>
      <c r="V12" s="33"/>
      <c r="W12" s="35"/>
      <c r="X12" s="35"/>
      <c r="Y12" s="36"/>
      <c r="Z12" s="12">
        <f>AA12*3+AB12*1</f>
        <v>0</v>
      </c>
      <c r="AA12" s="12">
        <f>COUNTIF(B12:V12,"○")</f>
        <v>0</v>
      </c>
      <c r="AB12" s="12">
        <f>COUNTIF(B12:V12,"△")</f>
        <v>0</v>
      </c>
      <c r="AC12" s="12">
        <f>COUNTIF(B12:V12,"×")</f>
        <v>0</v>
      </c>
      <c r="AD12" s="12">
        <f>AE12-AF12</f>
        <v>0</v>
      </c>
      <c r="AE12" s="12">
        <f>E12+H12+K12+N12+Q12+T12</f>
        <v>0</v>
      </c>
      <c r="AF12" s="12">
        <f>G12+J12+M12+P12+S12+V12</f>
        <v>0</v>
      </c>
      <c r="AG12" s="37"/>
      <c r="AI12" s="13"/>
    </row>
    <row r="14" spans="1:35" ht="17.45" customHeight="1" x14ac:dyDescent="0.15">
      <c r="A14" s="106" t="s">
        <v>63</v>
      </c>
      <c r="B14" s="106"/>
      <c r="C14" s="107" t="s">
        <v>55</v>
      </c>
      <c r="D14" s="107"/>
      <c r="E14" s="107"/>
      <c r="F14" s="108">
        <v>42827</v>
      </c>
      <c r="G14" s="108"/>
      <c r="H14" s="108"/>
      <c r="I14" s="108"/>
      <c r="J14" s="108"/>
      <c r="K14" s="109" t="s">
        <v>134</v>
      </c>
      <c r="L14" s="109"/>
      <c r="M14" s="109"/>
      <c r="N14" s="109"/>
      <c r="O14" s="109"/>
      <c r="P14" s="110"/>
      <c r="Q14" s="110"/>
      <c r="R14" s="110"/>
      <c r="S14" s="110"/>
      <c r="T14" s="110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ht="17.45" customHeight="1" x14ac:dyDescent="0.15">
      <c r="A15" s="111" t="s">
        <v>12</v>
      </c>
      <c r="B15" s="111"/>
      <c r="C15" s="111" t="s">
        <v>11</v>
      </c>
      <c r="D15" s="111"/>
      <c r="E15" s="111"/>
      <c r="F15" s="103" t="s">
        <v>54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5"/>
      <c r="X15" s="103" t="s">
        <v>116</v>
      </c>
      <c r="Y15" s="104"/>
      <c r="Z15" s="104"/>
      <c r="AA15" s="104"/>
      <c r="AB15" s="104"/>
      <c r="AC15" s="104"/>
      <c r="AD15" s="104"/>
      <c r="AE15" s="104"/>
      <c r="AF15" s="104"/>
      <c r="AG15" s="105"/>
      <c r="AI15" s="43"/>
    </row>
    <row r="16" spans="1:35" ht="17.45" customHeight="1" x14ac:dyDescent="0.15">
      <c r="A16" s="111" t="s">
        <v>25</v>
      </c>
      <c r="B16" s="111"/>
      <c r="C16" s="112">
        <v>0.35416666666666669</v>
      </c>
      <c r="D16" s="112"/>
      <c r="E16" s="112"/>
      <c r="F16" s="113" t="str">
        <f>A5</f>
        <v>東習A</v>
      </c>
      <c r="G16" s="114"/>
      <c r="H16" s="114"/>
      <c r="I16" s="114"/>
      <c r="J16" s="114"/>
      <c r="K16" s="114"/>
      <c r="L16" s="113"/>
      <c r="M16" s="114"/>
      <c r="N16" s="114"/>
      <c r="O16" s="114"/>
      <c r="P16" s="114"/>
      <c r="Q16" s="114"/>
      <c r="R16" s="113" t="str">
        <f>A6</f>
        <v>鷺沼A</v>
      </c>
      <c r="S16" s="114"/>
      <c r="T16" s="114"/>
      <c r="U16" s="114"/>
      <c r="V16" s="114"/>
      <c r="W16" s="114"/>
      <c r="X16" s="113" t="str">
        <f>F17</f>
        <v>MSS香澄A</v>
      </c>
      <c r="Y16" s="114"/>
      <c r="Z16" s="114"/>
      <c r="AA16" s="114"/>
      <c r="AB16" s="115"/>
      <c r="AC16" s="116" t="str">
        <f>R17</f>
        <v>秋津</v>
      </c>
      <c r="AD16" s="116"/>
      <c r="AE16" s="116"/>
      <c r="AF16" s="116"/>
      <c r="AG16" s="116"/>
      <c r="AI16" s="43"/>
    </row>
    <row r="17" spans="1:35" ht="17.45" customHeight="1" x14ac:dyDescent="0.15">
      <c r="A17" s="111" t="s">
        <v>13</v>
      </c>
      <c r="B17" s="111"/>
      <c r="C17" s="112">
        <v>0.375</v>
      </c>
      <c r="D17" s="112"/>
      <c r="E17" s="112"/>
      <c r="F17" s="113" t="str">
        <f>A7</f>
        <v>MSS香澄A</v>
      </c>
      <c r="G17" s="114"/>
      <c r="H17" s="114"/>
      <c r="I17" s="114"/>
      <c r="J17" s="114"/>
      <c r="K17" s="114"/>
      <c r="L17" s="113"/>
      <c r="M17" s="114"/>
      <c r="N17" s="114"/>
      <c r="O17" s="114"/>
      <c r="P17" s="114"/>
      <c r="Q17" s="114"/>
      <c r="R17" s="113" t="str">
        <f>A8</f>
        <v>秋津</v>
      </c>
      <c r="S17" s="114"/>
      <c r="T17" s="114"/>
      <c r="U17" s="114"/>
      <c r="V17" s="114"/>
      <c r="W17" s="114"/>
      <c r="X17" s="113" t="str">
        <f>F16</f>
        <v>東習A</v>
      </c>
      <c r="Y17" s="114"/>
      <c r="Z17" s="114"/>
      <c r="AA17" s="114"/>
      <c r="AB17" s="115"/>
      <c r="AC17" s="116" t="str">
        <f>R16</f>
        <v>鷺沼A</v>
      </c>
      <c r="AD17" s="116"/>
      <c r="AE17" s="116"/>
      <c r="AF17" s="116"/>
      <c r="AG17" s="116"/>
      <c r="AI17" s="43"/>
    </row>
    <row r="18" spans="1:35" ht="17.45" customHeight="1" x14ac:dyDescent="0.15">
      <c r="A18" s="111" t="s">
        <v>27</v>
      </c>
      <c r="B18" s="111"/>
      <c r="C18" s="112">
        <v>0.40625</v>
      </c>
      <c r="D18" s="112"/>
      <c r="E18" s="112"/>
      <c r="F18" s="113" t="str">
        <f>A5</f>
        <v>東習A</v>
      </c>
      <c r="G18" s="114"/>
      <c r="H18" s="114"/>
      <c r="I18" s="114"/>
      <c r="J18" s="114"/>
      <c r="K18" s="114"/>
      <c r="L18" s="113"/>
      <c r="M18" s="114"/>
      <c r="N18" s="114"/>
      <c r="O18" s="114"/>
      <c r="P18" s="114"/>
      <c r="Q18" s="114"/>
      <c r="R18" s="113" t="str">
        <f>A7</f>
        <v>MSS香澄A</v>
      </c>
      <c r="S18" s="114"/>
      <c r="T18" s="114"/>
      <c r="U18" s="114"/>
      <c r="V18" s="114"/>
      <c r="W18" s="114"/>
      <c r="X18" s="113" t="str">
        <f>F19</f>
        <v>鷺沼A</v>
      </c>
      <c r="Y18" s="114"/>
      <c r="Z18" s="114"/>
      <c r="AA18" s="114"/>
      <c r="AB18" s="115"/>
      <c r="AC18" s="116" t="str">
        <f>R19</f>
        <v>秋津</v>
      </c>
      <c r="AD18" s="116"/>
      <c r="AE18" s="116"/>
      <c r="AF18" s="116"/>
      <c r="AG18" s="116"/>
      <c r="AI18" s="43"/>
    </row>
    <row r="19" spans="1:35" ht="17.45" customHeight="1" x14ac:dyDescent="0.15">
      <c r="A19" s="111" t="s">
        <v>28</v>
      </c>
      <c r="B19" s="111"/>
      <c r="C19" s="112">
        <v>0.42708333333333331</v>
      </c>
      <c r="D19" s="112"/>
      <c r="E19" s="112"/>
      <c r="F19" s="113" t="str">
        <f>A6</f>
        <v>鷺沼A</v>
      </c>
      <c r="G19" s="114"/>
      <c r="H19" s="114"/>
      <c r="I19" s="114"/>
      <c r="J19" s="114"/>
      <c r="K19" s="114"/>
      <c r="L19" s="113"/>
      <c r="M19" s="114"/>
      <c r="N19" s="114"/>
      <c r="O19" s="114"/>
      <c r="P19" s="114"/>
      <c r="Q19" s="114"/>
      <c r="R19" s="113" t="str">
        <f>A8</f>
        <v>秋津</v>
      </c>
      <c r="S19" s="114"/>
      <c r="T19" s="114"/>
      <c r="U19" s="114"/>
      <c r="V19" s="114"/>
      <c r="W19" s="114"/>
      <c r="X19" s="113" t="str">
        <f>F18</f>
        <v>東習A</v>
      </c>
      <c r="Y19" s="114"/>
      <c r="Z19" s="114"/>
      <c r="AA19" s="114"/>
      <c r="AB19" s="115"/>
      <c r="AC19" s="116" t="str">
        <f>R18</f>
        <v>MSS香澄A</v>
      </c>
      <c r="AD19" s="116"/>
      <c r="AE19" s="116"/>
      <c r="AF19" s="116"/>
      <c r="AG19" s="116"/>
      <c r="AI19" s="43"/>
    </row>
    <row r="20" spans="1:35" ht="17.45" customHeight="1" x14ac:dyDescent="0.15">
      <c r="A20" s="111" t="s">
        <v>29</v>
      </c>
      <c r="B20" s="111"/>
      <c r="C20" s="112">
        <v>0.45833333333333331</v>
      </c>
      <c r="D20" s="112"/>
      <c r="E20" s="112"/>
      <c r="F20" s="113" t="str">
        <f>A5</f>
        <v>東習A</v>
      </c>
      <c r="G20" s="114"/>
      <c r="H20" s="114"/>
      <c r="I20" s="114"/>
      <c r="J20" s="114"/>
      <c r="K20" s="114"/>
      <c r="L20" s="117"/>
      <c r="M20" s="118"/>
      <c r="N20" s="118"/>
      <c r="O20" s="118"/>
      <c r="P20" s="118"/>
      <c r="Q20" s="118"/>
      <c r="R20" s="113" t="str">
        <f>A8</f>
        <v>秋津</v>
      </c>
      <c r="S20" s="114"/>
      <c r="T20" s="114"/>
      <c r="U20" s="114"/>
      <c r="V20" s="114"/>
      <c r="W20" s="114"/>
      <c r="X20" s="113" t="str">
        <f>F21</f>
        <v>鷺沼A</v>
      </c>
      <c r="Y20" s="114"/>
      <c r="Z20" s="114"/>
      <c r="AA20" s="114"/>
      <c r="AB20" s="115"/>
      <c r="AC20" s="116" t="str">
        <f>R21</f>
        <v>MSS香澄A</v>
      </c>
      <c r="AD20" s="116"/>
      <c r="AE20" s="116"/>
      <c r="AF20" s="116"/>
      <c r="AG20" s="116"/>
      <c r="AI20" s="43"/>
    </row>
    <row r="21" spans="1:35" ht="17.45" customHeight="1" x14ac:dyDescent="0.15">
      <c r="A21" s="111" t="s">
        <v>26</v>
      </c>
      <c r="B21" s="111"/>
      <c r="C21" s="112">
        <v>0.47916666666666669</v>
      </c>
      <c r="D21" s="112"/>
      <c r="E21" s="112"/>
      <c r="F21" s="113" t="str">
        <f>A6</f>
        <v>鷺沼A</v>
      </c>
      <c r="G21" s="114"/>
      <c r="H21" s="114"/>
      <c r="I21" s="114"/>
      <c r="J21" s="114"/>
      <c r="K21" s="114"/>
      <c r="L21" s="113"/>
      <c r="M21" s="114"/>
      <c r="N21" s="114"/>
      <c r="O21" s="114"/>
      <c r="P21" s="114"/>
      <c r="Q21" s="114"/>
      <c r="R21" s="113" t="str">
        <f>A7</f>
        <v>MSS香澄A</v>
      </c>
      <c r="S21" s="114"/>
      <c r="T21" s="114"/>
      <c r="U21" s="114"/>
      <c r="V21" s="114"/>
      <c r="W21" s="114"/>
      <c r="X21" s="113" t="str">
        <f>F20</f>
        <v>東習A</v>
      </c>
      <c r="Y21" s="114"/>
      <c r="Z21" s="114"/>
      <c r="AA21" s="114"/>
      <c r="AB21" s="115"/>
      <c r="AC21" s="116" t="str">
        <f>R20</f>
        <v>秋津</v>
      </c>
      <c r="AD21" s="116"/>
      <c r="AE21" s="116"/>
      <c r="AF21" s="116"/>
      <c r="AG21" s="116"/>
      <c r="AI21" s="43"/>
    </row>
    <row r="22" spans="1:35" ht="17.45" customHeight="1" x14ac:dyDescent="0.15">
      <c r="A22" s="47"/>
      <c r="C22" s="48"/>
      <c r="D22" s="48"/>
      <c r="E22" s="48"/>
      <c r="F22" s="8"/>
      <c r="G22" s="8"/>
      <c r="H22" s="8"/>
      <c r="I22" s="8"/>
      <c r="J22" s="8"/>
      <c r="K22" s="48"/>
      <c r="L22" s="48"/>
      <c r="M22" s="48"/>
      <c r="N22" s="48"/>
      <c r="O22" s="48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5" ht="17.45" customHeight="1" x14ac:dyDescent="0.15">
      <c r="A23" s="106" t="s">
        <v>63</v>
      </c>
      <c r="B23" s="106"/>
      <c r="C23" s="107" t="s">
        <v>56</v>
      </c>
      <c r="D23" s="107"/>
      <c r="E23" s="107"/>
      <c r="F23" s="108">
        <v>42827</v>
      </c>
      <c r="G23" s="108"/>
      <c r="H23" s="108"/>
      <c r="I23" s="108"/>
      <c r="J23" s="108"/>
      <c r="K23" s="119" t="s">
        <v>134</v>
      </c>
      <c r="L23" s="119"/>
      <c r="M23" s="119"/>
      <c r="N23" s="119"/>
      <c r="O23" s="119"/>
      <c r="P23" s="120"/>
      <c r="Q23" s="120"/>
      <c r="R23" s="120"/>
      <c r="S23" s="120"/>
      <c r="T23" s="120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5" ht="17.45" customHeight="1" x14ac:dyDescent="0.15">
      <c r="A24" s="103" t="s">
        <v>12</v>
      </c>
      <c r="B24" s="105"/>
      <c r="C24" s="111" t="s">
        <v>11</v>
      </c>
      <c r="D24" s="111"/>
      <c r="E24" s="111"/>
      <c r="F24" s="103" t="s">
        <v>54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5"/>
      <c r="X24" s="103" t="s">
        <v>116</v>
      </c>
      <c r="Y24" s="104"/>
      <c r="Z24" s="104"/>
      <c r="AA24" s="104"/>
      <c r="AB24" s="104"/>
      <c r="AC24" s="104"/>
      <c r="AD24" s="104"/>
      <c r="AE24" s="104"/>
      <c r="AF24" s="104"/>
      <c r="AG24" s="105"/>
    </row>
    <row r="25" spans="1:35" ht="17.45" customHeight="1" x14ac:dyDescent="0.15">
      <c r="A25" s="103" t="s">
        <v>120</v>
      </c>
      <c r="B25" s="105"/>
      <c r="C25" s="112">
        <v>0.5625</v>
      </c>
      <c r="D25" s="112"/>
      <c r="E25" s="112"/>
      <c r="F25" s="113" t="str">
        <f>A9</f>
        <v>向山</v>
      </c>
      <c r="G25" s="114"/>
      <c r="H25" s="114"/>
      <c r="I25" s="114"/>
      <c r="J25" s="114"/>
      <c r="K25" s="114"/>
      <c r="L25" s="117"/>
      <c r="M25" s="118"/>
      <c r="N25" s="118"/>
      <c r="O25" s="118"/>
      <c r="P25" s="118"/>
      <c r="Q25" s="118"/>
      <c r="R25" s="113" t="str">
        <f>A10</f>
        <v>大久保B</v>
      </c>
      <c r="S25" s="114"/>
      <c r="T25" s="114"/>
      <c r="U25" s="114"/>
      <c r="V25" s="114"/>
      <c r="W25" s="114"/>
      <c r="X25" s="113" t="str">
        <f>F26</f>
        <v>谷津B</v>
      </c>
      <c r="Y25" s="114"/>
      <c r="Z25" s="114"/>
      <c r="AA25" s="114"/>
      <c r="AB25" s="115"/>
      <c r="AC25" s="116" t="str">
        <f>R26</f>
        <v>藤崎B</v>
      </c>
      <c r="AD25" s="116"/>
      <c r="AE25" s="116"/>
      <c r="AF25" s="116"/>
      <c r="AG25" s="116"/>
      <c r="AI25" s="43"/>
    </row>
    <row r="26" spans="1:35" ht="17.45" customHeight="1" x14ac:dyDescent="0.15">
      <c r="A26" s="103" t="s">
        <v>121</v>
      </c>
      <c r="B26" s="105"/>
      <c r="C26" s="112">
        <v>0.58333333333333337</v>
      </c>
      <c r="D26" s="112"/>
      <c r="E26" s="112"/>
      <c r="F26" s="113" t="str">
        <f>A11</f>
        <v>谷津B</v>
      </c>
      <c r="G26" s="114"/>
      <c r="H26" s="114"/>
      <c r="I26" s="114"/>
      <c r="J26" s="114"/>
      <c r="K26" s="114"/>
      <c r="L26" s="117"/>
      <c r="M26" s="118"/>
      <c r="N26" s="118"/>
      <c r="O26" s="118"/>
      <c r="P26" s="118"/>
      <c r="Q26" s="118"/>
      <c r="R26" s="113" t="str">
        <f>A12</f>
        <v>藤崎B</v>
      </c>
      <c r="S26" s="114"/>
      <c r="T26" s="114"/>
      <c r="U26" s="114"/>
      <c r="V26" s="114"/>
      <c r="W26" s="114"/>
      <c r="X26" s="113" t="str">
        <f>F25</f>
        <v>向山</v>
      </c>
      <c r="Y26" s="114"/>
      <c r="Z26" s="114"/>
      <c r="AA26" s="114"/>
      <c r="AB26" s="115"/>
      <c r="AC26" s="116" t="str">
        <f>R25</f>
        <v>大久保B</v>
      </c>
      <c r="AD26" s="116"/>
      <c r="AE26" s="116"/>
      <c r="AF26" s="116"/>
      <c r="AG26" s="116"/>
      <c r="AI26" s="43"/>
    </row>
    <row r="27" spans="1:35" ht="17.45" customHeight="1" x14ac:dyDescent="0.15">
      <c r="A27" s="103" t="s">
        <v>122</v>
      </c>
      <c r="B27" s="105"/>
      <c r="C27" s="112">
        <v>0.61458333333333337</v>
      </c>
      <c r="D27" s="112"/>
      <c r="E27" s="112"/>
      <c r="F27" s="113" t="str">
        <f>A9</f>
        <v>向山</v>
      </c>
      <c r="G27" s="114"/>
      <c r="H27" s="114"/>
      <c r="I27" s="114"/>
      <c r="J27" s="114"/>
      <c r="K27" s="114"/>
      <c r="L27" s="117"/>
      <c r="M27" s="118"/>
      <c r="N27" s="118"/>
      <c r="O27" s="118"/>
      <c r="P27" s="118"/>
      <c r="Q27" s="118"/>
      <c r="R27" s="113" t="str">
        <f>A11</f>
        <v>谷津B</v>
      </c>
      <c r="S27" s="114"/>
      <c r="T27" s="114"/>
      <c r="U27" s="114"/>
      <c r="V27" s="114"/>
      <c r="W27" s="114"/>
      <c r="X27" s="113" t="str">
        <f>F28</f>
        <v>大久保B</v>
      </c>
      <c r="Y27" s="114"/>
      <c r="Z27" s="114"/>
      <c r="AA27" s="114"/>
      <c r="AB27" s="115"/>
      <c r="AC27" s="116" t="str">
        <f>R28</f>
        <v>藤崎B</v>
      </c>
      <c r="AD27" s="116"/>
      <c r="AE27" s="116"/>
      <c r="AF27" s="116"/>
      <c r="AG27" s="116"/>
      <c r="AI27" s="43"/>
    </row>
    <row r="28" spans="1:35" ht="17.45" customHeight="1" x14ac:dyDescent="0.15">
      <c r="A28" s="103" t="s">
        <v>123</v>
      </c>
      <c r="B28" s="105"/>
      <c r="C28" s="112">
        <v>0.63541666666666663</v>
      </c>
      <c r="D28" s="112"/>
      <c r="E28" s="112"/>
      <c r="F28" s="113" t="str">
        <f>A10</f>
        <v>大久保B</v>
      </c>
      <c r="G28" s="114"/>
      <c r="H28" s="114"/>
      <c r="I28" s="114"/>
      <c r="J28" s="114"/>
      <c r="K28" s="114"/>
      <c r="L28" s="117"/>
      <c r="M28" s="118"/>
      <c r="N28" s="118"/>
      <c r="O28" s="118"/>
      <c r="P28" s="118"/>
      <c r="Q28" s="118"/>
      <c r="R28" s="113" t="str">
        <f>A12</f>
        <v>藤崎B</v>
      </c>
      <c r="S28" s="114"/>
      <c r="T28" s="114"/>
      <c r="U28" s="114"/>
      <c r="V28" s="114"/>
      <c r="W28" s="114"/>
      <c r="X28" s="113" t="str">
        <f>F27</f>
        <v>向山</v>
      </c>
      <c r="Y28" s="114"/>
      <c r="Z28" s="114"/>
      <c r="AA28" s="114"/>
      <c r="AB28" s="115"/>
      <c r="AC28" s="116" t="str">
        <f>R27</f>
        <v>谷津B</v>
      </c>
      <c r="AD28" s="116"/>
      <c r="AE28" s="116"/>
      <c r="AF28" s="116"/>
      <c r="AG28" s="116"/>
      <c r="AI28" s="43"/>
    </row>
    <row r="29" spans="1:35" ht="17.45" customHeight="1" x14ac:dyDescent="0.15">
      <c r="A29" s="103" t="s">
        <v>124</v>
      </c>
      <c r="B29" s="105"/>
      <c r="C29" s="112">
        <v>0.66666666666666663</v>
      </c>
      <c r="D29" s="112"/>
      <c r="E29" s="112"/>
      <c r="F29" s="113" t="str">
        <f>A9</f>
        <v>向山</v>
      </c>
      <c r="G29" s="114"/>
      <c r="H29" s="114"/>
      <c r="I29" s="114"/>
      <c r="J29" s="114"/>
      <c r="K29" s="114"/>
      <c r="L29" s="117"/>
      <c r="M29" s="118"/>
      <c r="N29" s="118"/>
      <c r="O29" s="118"/>
      <c r="P29" s="118"/>
      <c r="Q29" s="118"/>
      <c r="R29" s="113" t="str">
        <f>A12</f>
        <v>藤崎B</v>
      </c>
      <c r="S29" s="114"/>
      <c r="T29" s="114"/>
      <c r="U29" s="114"/>
      <c r="V29" s="114"/>
      <c r="W29" s="114"/>
      <c r="X29" s="113" t="str">
        <f>F30</f>
        <v>大久保B</v>
      </c>
      <c r="Y29" s="114"/>
      <c r="Z29" s="114"/>
      <c r="AA29" s="114"/>
      <c r="AB29" s="115"/>
      <c r="AC29" s="116" t="str">
        <f>R30</f>
        <v>谷津B</v>
      </c>
      <c r="AD29" s="116"/>
      <c r="AE29" s="116"/>
      <c r="AF29" s="116"/>
      <c r="AG29" s="116"/>
      <c r="AI29" s="43"/>
    </row>
    <row r="30" spans="1:35" ht="17.45" customHeight="1" x14ac:dyDescent="0.15">
      <c r="A30" s="103" t="s">
        <v>125</v>
      </c>
      <c r="B30" s="105"/>
      <c r="C30" s="112">
        <v>0.6875</v>
      </c>
      <c r="D30" s="112"/>
      <c r="E30" s="112"/>
      <c r="F30" s="113" t="str">
        <f>A10</f>
        <v>大久保B</v>
      </c>
      <c r="G30" s="114"/>
      <c r="H30" s="114"/>
      <c r="I30" s="114"/>
      <c r="J30" s="114"/>
      <c r="K30" s="114"/>
      <c r="L30" s="117"/>
      <c r="M30" s="118"/>
      <c r="N30" s="118"/>
      <c r="O30" s="118"/>
      <c r="P30" s="118"/>
      <c r="Q30" s="118"/>
      <c r="R30" s="113" t="str">
        <f>A11</f>
        <v>谷津B</v>
      </c>
      <c r="S30" s="114"/>
      <c r="T30" s="114"/>
      <c r="U30" s="114"/>
      <c r="V30" s="114"/>
      <c r="W30" s="114"/>
      <c r="X30" s="113" t="str">
        <f>F29</f>
        <v>向山</v>
      </c>
      <c r="Y30" s="114"/>
      <c r="Z30" s="114"/>
      <c r="AA30" s="114"/>
      <c r="AB30" s="115"/>
      <c r="AC30" s="116" t="str">
        <f>R29</f>
        <v>藤崎B</v>
      </c>
      <c r="AD30" s="116"/>
      <c r="AE30" s="116"/>
      <c r="AF30" s="116"/>
      <c r="AG30" s="116"/>
      <c r="AI30" s="43"/>
    </row>
    <row r="31" spans="1:35" ht="17.45" customHeight="1" x14ac:dyDescent="0.15">
      <c r="F31" s="49"/>
      <c r="G31" s="49"/>
      <c r="H31" s="50"/>
      <c r="I31" s="49"/>
      <c r="J31" s="49"/>
      <c r="K31" s="50"/>
      <c r="L31" s="49"/>
      <c r="M31" s="4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5" ht="17.45" customHeight="1" x14ac:dyDescent="0.15">
      <c r="A32" s="106" t="s">
        <v>63</v>
      </c>
      <c r="B32" s="106"/>
      <c r="C32" s="107" t="s">
        <v>80</v>
      </c>
      <c r="D32" s="107"/>
      <c r="E32" s="107"/>
      <c r="F32" s="108">
        <v>42834</v>
      </c>
      <c r="G32" s="108"/>
      <c r="H32" s="108"/>
      <c r="I32" s="108"/>
      <c r="J32" s="108"/>
      <c r="K32" s="119" t="s">
        <v>134</v>
      </c>
      <c r="L32" s="119"/>
      <c r="M32" s="119"/>
      <c r="N32" s="119"/>
      <c r="O32" s="119"/>
      <c r="P32" s="120"/>
      <c r="Q32" s="120"/>
      <c r="R32" s="120"/>
      <c r="S32" s="120"/>
      <c r="T32" s="120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</row>
    <row r="33" spans="1:35" ht="17.45" customHeight="1" x14ac:dyDescent="0.15">
      <c r="A33" s="103" t="s">
        <v>12</v>
      </c>
      <c r="B33" s="105"/>
      <c r="C33" s="111" t="s">
        <v>11</v>
      </c>
      <c r="D33" s="111"/>
      <c r="E33" s="111"/>
      <c r="F33" s="103" t="s">
        <v>54</v>
      </c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3" t="s">
        <v>116</v>
      </c>
      <c r="Y33" s="104"/>
      <c r="Z33" s="104"/>
      <c r="AA33" s="104"/>
      <c r="AB33" s="104"/>
      <c r="AC33" s="104"/>
      <c r="AD33" s="104"/>
      <c r="AE33" s="104"/>
      <c r="AF33" s="104"/>
      <c r="AG33" s="105"/>
    </row>
    <row r="34" spans="1:35" ht="17.45" customHeight="1" x14ac:dyDescent="0.15">
      <c r="A34" s="103" t="s">
        <v>126</v>
      </c>
      <c r="B34" s="105"/>
      <c r="C34" s="112">
        <v>0.375</v>
      </c>
      <c r="D34" s="112"/>
      <c r="E34" s="112"/>
      <c r="F34" s="113" t="str">
        <f>A5</f>
        <v>東習A</v>
      </c>
      <c r="G34" s="114"/>
      <c r="H34" s="114"/>
      <c r="I34" s="114"/>
      <c r="J34" s="114"/>
      <c r="K34" s="114"/>
      <c r="L34" s="117"/>
      <c r="M34" s="118"/>
      <c r="N34" s="118"/>
      <c r="O34" s="118"/>
      <c r="P34" s="118"/>
      <c r="Q34" s="118"/>
      <c r="R34" s="113" t="str">
        <f>A9</f>
        <v>向山</v>
      </c>
      <c r="S34" s="114"/>
      <c r="T34" s="114"/>
      <c r="U34" s="114"/>
      <c r="V34" s="114"/>
      <c r="W34" s="114"/>
      <c r="X34" s="113" t="str">
        <f>F35</f>
        <v>鷺沼A</v>
      </c>
      <c r="Y34" s="114"/>
      <c r="Z34" s="114"/>
      <c r="AA34" s="114"/>
      <c r="AB34" s="115"/>
      <c r="AC34" s="116" t="str">
        <f>R35</f>
        <v>大久保B</v>
      </c>
      <c r="AD34" s="116"/>
      <c r="AE34" s="116"/>
      <c r="AF34" s="116"/>
      <c r="AG34" s="116"/>
      <c r="AI34" s="43"/>
    </row>
    <row r="35" spans="1:35" ht="17.45" customHeight="1" x14ac:dyDescent="0.15">
      <c r="A35" s="103" t="s">
        <v>127</v>
      </c>
      <c r="B35" s="105"/>
      <c r="C35" s="112">
        <v>0.39583333333333331</v>
      </c>
      <c r="D35" s="112"/>
      <c r="E35" s="112"/>
      <c r="F35" s="113" t="str">
        <f>A6</f>
        <v>鷺沼A</v>
      </c>
      <c r="G35" s="114"/>
      <c r="H35" s="114"/>
      <c r="I35" s="114"/>
      <c r="J35" s="114"/>
      <c r="K35" s="114"/>
      <c r="L35" s="117"/>
      <c r="M35" s="118"/>
      <c r="N35" s="118"/>
      <c r="O35" s="118"/>
      <c r="P35" s="118"/>
      <c r="Q35" s="118"/>
      <c r="R35" s="113" t="str">
        <f>A10</f>
        <v>大久保B</v>
      </c>
      <c r="S35" s="114"/>
      <c r="T35" s="114"/>
      <c r="U35" s="114"/>
      <c r="V35" s="114"/>
      <c r="W35" s="114"/>
      <c r="X35" s="113" t="str">
        <f>F34</f>
        <v>東習A</v>
      </c>
      <c r="Y35" s="114"/>
      <c r="Z35" s="114"/>
      <c r="AA35" s="114"/>
      <c r="AB35" s="115"/>
      <c r="AC35" s="116" t="str">
        <f>R34</f>
        <v>向山</v>
      </c>
      <c r="AD35" s="116"/>
      <c r="AE35" s="116"/>
      <c r="AF35" s="116"/>
      <c r="AG35" s="116"/>
      <c r="AI35" s="43"/>
    </row>
    <row r="36" spans="1:35" ht="17.45" customHeight="1" x14ac:dyDescent="0.15">
      <c r="A36" s="103" t="s">
        <v>128</v>
      </c>
      <c r="B36" s="105"/>
      <c r="C36" s="112">
        <v>0.42708333333333331</v>
      </c>
      <c r="D36" s="112"/>
      <c r="E36" s="112"/>
      <c r="F36" s="113" t="str">
        <f>A5</f>
        <v>東習A</v>
      </c>
      <c r="G36" s="114"/>
      <c r="H36" s="114"/>
      <c r="I36" s="114"/>
      <c r="J36" s="114"/>
      <c r="K36" s="114"/>
      <c r="L36" s="117"/>
      <c r="M36" s="118"/>
      <c r="N36" s="118"/>
      <c r="O36" s="118"/>
      <c r="P36" s="118"/>
      <c r="Q36" s="118"/>
      <c r="R36" s="113" t="str">
        <f>A10</f>
        <v>大久保B</v>
      </c>
      <c r="S36" s="114"/>
      <c r="T36" s="114"/>
      <c r="U36" s="114"/>
      <c r="V36" s="114"/>
      <c r="W36" s="114"/>
      <c r="X36" s="113" t="str">
        <f>F37</f>
        <v>鷺沼A</v>
      </c>
      <c r="Y36" s="114"/>
      <c r="Z36" s="114"/>
      <c r="AA36" s="114"/>
      <c r="AB36" s="115"/>
      <c r="AC36" s="116" t="str">
        <f>R37</f>
        <v>向山</v>
      </c>
      <c r="AD36" s="116"/>
      <c r="AE36" s="116"/>
      <c r="AF36" s="116"/>
      <c r="AG36" s="116"/>
      <c r="AI36" s="43"/>
    </row>
    <row r="37" spans="1:35" ht="17.45" customHeight="1" x14ac:dyDescent="0.15">
      <c r="A37" s="103" t="s">
        <v>129</v>
      </c>
      <c r="B37" s="105"/>
      <c r="C37" s="112">
        <v>0.44791666666666669</v>
      </c>
      <c r="D37" s="112"/>
      <c r="E37" s="112"/>
      <c r="F37" s="113" t="str">
        <f>A6</f>
        <v>鷺沼A</v>
      </c>
      <c r="G37" s="114"/>
      <c r="H37" s="114"/>
      <c r="I37" s="114"/>
      <c r="J37" s="114"/>
      <c r="K37" s="114"/>
      <c r="L37" s="117"/>
      <c r="M37" s="118"/>
      <c r="N37" s="118"/>
      <c r="O37" s="118"/>
      <c r="P37" s="118"/>
      <c r="Q37" s="118"/>
      <c r="R37" s="113" t="str">
        <f>A9</f>
        <v>向山</v>
      </c>
      <c r="S37" s="114"/>
      <c r="T37" s="114"/>
      <c r="U37" s="114"/>
      <c r="V37" s="114"/>
      <c r="W37" s="114"/>
      <c r="X37" s="113" t="str">
        <f>F36</f>
        <v>東習A</v>
      </c>
      <c r="Y37" s="114"/>
      <c r="Z37" s="114"/>
      <c r="AA37" s="114"/>
      <c r="AB37" s="115"/>
      <c r="AC37" s="116" t="str">
        <f>R36</f>
        <v>大久保B</v>
      </c>
      <c r="AD37" s="116"/>
      <c r="AE37" s="116"/>
      <c r="AF37" s="116"/>
      <c r="AG37" s="116"/>
      <c r="AI37" s="43"/>
    </row>
    <row r="38" spans="1:35" ht="17.45" customHeight="1" x14ac:dyDescent="0.15">
      <c r="A38" s="103" t="s">
        <v>130</v>
      </c>
      <c r="B38" s="105"/>
      <c r="C38" s="112">
        <v>0.46875</v>
      </c>
      <c r="D38" s="112"/>
      <c r="E38" s="112"/>
      <c r="F38" s="113" t="str">
        <f>A7</f>
        <v>MSS香澄A</v>
      </c>
      <c r="G38" s="114"/>
      <c r="H38" s="114"/>
      <c r="I38" s="114"/>
      <c r="J38" s="114"/>
      <c r="K38" s="114"/>
      <c r="L38" s="117"/>
      <c r="M38" s="118"/>
      <c r="N38" s="118"/>
      <c r="O38" s="118"/>
      <c r="P38" s="118"/>
      <c r="Q38" s="118"/>
      <c r="R38" s="113" t="str">
        <f>A11</f>
        <v>谷津B</v>
      </c>
      <c r="S38" s="114"/>
      <c r="T38" s="114"/>
      <c r="U38" s="114"/>
      <c r="V38" s="114"/>
      <c r="W38" s="114"/>
      <c r="X38" s="113" t="str">
        <f>F39</f>
        <v>秋津</v>
      </c>
      <c r="Y38" s="114"/>
      <c r="Z38" s="114"/>
      <c r="AA38" s="114"/>
      <c r="AB38" s="115"/>
      <c r="AC38" s="116" t="str">
        <f>R39</f>
        <v>藤崎B</v>
      </c>
      <c r="AD38" s="116"/>
      <c r="AE38" s="116"/>
      <c r="AF38" s="116"/>
      <c r="AG38" s="116"/>
      <c r="AI38" s="43"/>
    </row>
    <row r="39" spans="1:35" ht="17.45" customHeight="1" x14ac:dyDescent="0.15">
      <c r="A39" s="103" t="s">
        <v>131</v>
      </c>
      <c r="B39" s="105"/>
      <c r="C39" s="112">
        <v>0.48958333333333298</v>
      </c>
      <c r="D39" s="112"/>
      <c r="E39" s="112"/>
      <c r="F39" s="113" t="str">
        <f>A8</f>
        <v>秋津</v>
      </c>
      <c r="G39" s="114"/>
      <c r="H39" s="114"/>
      <c r="I39" s="114"/>
      <c r="J39" s="114"/>
      <c r="K39" s="114"/>
      <c r="L39" s="117"/>
      <c r="M39" s="118"/>
      <c r="N39" s="118"/>
      <c r="O39" s="118"/>
      <c r="P39" s="118"/>
      <c r="Q39" s="118"/>
      <c r="R39" s="113" t="str">
        <f>A12</f>
        <v>藤崎B</v>
      </c>
      <c r="S39" s="114"/>
      <c r="T39" s="114"/>
      <c r="U39" s="114"/>
      <c r="V39" s="114"/>
      <c r="W39" s="114"/>
      <c r="X39" s="113" t="str">
        <f>F38</f>
        <v>MSS香澄A</v>
      </c>
      <c r="Y39" s="114"/>
      <c r="Z39" s="114"/>
      <c r="AA39" s="114"/>
      <c r="AB39" s="115"/>
      <c r="AC39" s="116" t="str">
        <f>R38</f>
        <v>谷津B</v>
      </c>
      <c r="AD39" s="116"/>
      <c r="AE39" s="116"/>
      <c r="AF39" s="116"/>
      <c r="AG39" s="116"/>
      <c r="AI39" s="43"/>
    </row>
    <row r="40" spans="1:35" ht="17.45" customHeight="1" x14ac:dyDescent="0.15">
      <c r="A40" s="111" t="s">
        <v>132</v>
      </c>
      <c r="B40" s="111"/>
      <c r="C40" s="112">
        <v>0.52083333333333304</v>
      </c>
      <c r="D40" s="112"/>
      <c r="E40" s="112"/>
      <c r="F40" s="113" t="str">
        <f>A7</f>
        <v>MSS香澄A</v>
      </c>
      <c r="G40" s="114"/>
      <c r="H40" s="114"/>
      <c r="I40" s="114"/>
      <c r="J40" s="114"/>
      <c r="K40" s="114"/>
      <c r="L40" s="117"/>
      <c r="M40" s="118"/>
      <c r="N40" s="118"/>
      <c r="O40" s="118"/>
      <c r="P40" s="118"/>
      <c r="Q40" s="118"/>
      <c r="R40" s="113" t="str">
        <f>A12</f>
        <v>藤崎B</v>
      </c>
      <c r="S40" s="114"/>
      <c r="T40" s="114"/>
      <c r="U40" s="114"/>
      <c r="V40" s="114"/>
      <c r="W40" s="114"/>
      <c r="X40" s="113" t="str">
        <f>F41</f>
        <v>秋津</v>
      </c>
      <c r="Y40" s="114"/>
      <c r="Z40" s="114"/>
      <c r="AA40" s="114"/>
      <c r="AB40" s="115"/>
      <c r="AC40" s="116" t="str">
        <f>R41</f>
        <v>谷津B</v>
      </c>
      <c r="AD40" s="116"/>
      <c r="AE40" s="116"/>
      <c r="AF40" s="116"/>
      <c r="AG40" s="116"/>
      <c r="AI40" s="43"/>
    </row>
    <row r="41" spans="1:35" ht="17.45" customHeight="1" x14ac:dyDescent="0.15">
      <c r="A41" s="111" t="s">
        <v>133</v>
      </c>
      <c r="B41" s="111"/>
      <c r="C41" s="112">
        <v>0.54166666666666696</v>
      </c>
      <c r="D41" s="112"/>
      <c r="E41" s="112"/>
      <c r="F41" s="113" t="str">
        <f>A8</f>
        <v>秋津</v>
      </c>
      <c r="G41" s="114"/>
      <c r="H41" s="114"/>
      <c r="I41" s="114"/>
      <c r="J41" s="114"/>
      <c r="K41" s="114"/>
      <c r="L41" s="117"/>
      <c r="M41" s="118"/>
      <c r="N41" s="118"/>
      <c r="O41" s="118"/>
      <c r="P41" s="118"/>
      <c r="Q41" s="118"/>
      <c r="R41" s="113" t="str">
        <f>A11</f>
        <v>谷津B</v>
      </c>
      <c r="S41" s="114"/>
      <c r="T41" s="114"/>
      <c r="U41" s="114"/>
      <c r="V41" s="114"/>
      <c r="W41" s="114"/>
      <c r="X41" s="113" t="str">
        <f>F40</f>
        <v>MSS香澄A</v>
      </c>
      <c r="Y41" s="114"/>
      <c r="Z41" s="114"/>
      <c r="AA41" s="114"/>
      <c r="AB41" s="115"/>
      <c r="AC41" s="116" t="str">
        <f>R40</f>
        <v>藤崎B</v>
      </c>
      <c r="AD41" s="116"/>
      <c r="AE41" s="116"/>
      <c r="AF41" s="116"/>
      <c r="AG41" s="116"/>
    </row>
    <row r="43" spans="1:35" ht="17.45" customHeight="1" x14ac:dyDescent="0.15">
      <c r="A43" s="106" t="s">
        <v>63</v>
      </c>
      <c r="B43" s="106"/>
      <c r="C43" s="107" t="s">
        <v>152</v>
      </c>
      <c r="D43" s="107"/>
      <c r="E43" s="107"/>
      <c r="F43" s="108">
        <v>42847</v>
      </c>
      <c r="G43" s="108"/>
      <c r="H43" s="108"/>
      <c r="I43" s="108"/>
      <c r="J43" s="108"/>
      <c r="K43" s="119" t="s">
        <v>134</v>
      </c>
      <c r="L43" s="119"/>
      <c r="M43" s="119"/>
      <c r="N43" s="119"/>
      <c r="O43" s="119"/>
      <c r="P43" s="120"/>
      <c r="Q43" s="120"/>
      <c r="R43" s="120"/>
      <c r="S43" s="120"/>
      <c r="T43" s="120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5" ht="17.45" customHeight="1" x14ac:dyDescent="0.15">
      <c r="A44" s="111" t="s">
        <v>12</v>
      </c>
      <c r="B44" s="111"/>
      <c r="C44" s="111" t="s">
        <v>11</v>
      </c>
      <c r="D44" s="111"/>
      <c r="E44" s="111"/>
      <c r="F44" s="103" t="s">
        <v>54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5"/>
      <c r="X44" s="103" t="s">
        <v>116</v>
      </c>
      <c r="Y44" s="104"/>
      <c r="Z44" s="104"/>
      <c r="AA44" s="104"/>
      <c r="AB44" s="104"/>
      <c r="AC44" s="104"/>
      <c r="AD44" s="104"/>
      <c r="AE44" s="104"/>
      <c r="AF44" s="104"/>
      <c r="AG44" s="105"/>
    </row>
    <row r="45" spans="1:35" ht="17.45" customHeight="1" x14ac:dyDescent="0.15">
      <c r="A45" s="111" t="s">
        <v>195</v>
      </c>
      <c r="B45" s="111"/>
      <c r="C45" s="112">
        <v>0.375</v>
      </c>
      <c r="D45" s="112"/>
      <c r="E45" s="112"/>
      <c r="F45" s="113" t="str">
        <f>A5</f>
        <v>東習A</v>
      </c>
      <c r="G45" s="114"/>
      <c r="H45" s="114"/>
      <c r="I45" s="114"/>
      <c r="J45" s="114"/>
      <c r="K45" s="114"/>
      <c r="L45" s="113"/>
      <c r="M45" s="114"/>
      <c r="N45" s="114"/>
      <c r="O45" s="114"/>
      <c r="P45" s="114"/>
      <c r="Q45" s="114"/>
      <c r="R45" s="113" t="str">
        <f>A11</f>
        <v>谷津B</v>
      </c>
      <c r="S45" s="114"/>
      <c r="T45" s="114"/>
      <c r="U45" s="114"/>
      <c r="V45" s="114"/>
      <c r="W45" s="114"/>
      <c r="X45" s="113" t="str">
        <f>F46</f>
        <v>鷺沼A</v>
      </c>
      <c r="Y45" s="114"/>
      <c r="Z45" s="114"/>
      <c r="AA45" s="114"/>
      <c r="AB45" s="115"/>
      <c r="AC45" s="116" t="str">
        <f>R46</f>
        <v>藤崎B</v>
      </c>
      <c r="AD45" s="116"/>
      <c r="AE45" s="116"/>
      <c r="AF45" s="116"/>
      <c r="AG45" s="116"/>
    </row>
    <row r="46" spans="1:35" ht="17.45" customHeight="1" x14ac:dyDescent="0.15">
      <c r="A46" s="111" t="s">
        <v>190</v>
      </c>
      <c r="B46" s="111"/>
      <c r="C46" s="112">
        <v>0.39583333333333331</v>
      </c>
      <c r="D46" s="112"/>
      <c r="E46" s="112"/>
      <c r="F46" s="113" t="str">
        <f>A6</f>
        <v>鷺沼A</v>
      </c>
      <c r="G46" s="114"/>
      <c r="H46" s="114"/>
      <c r="I46" s="114"/>
      <c r="J46" s="114"/>
      <c r="K46" s="114"/>
      <c r="L46" s="113"/>
      <c r="M46" s="114"/>
      <c r="N46" s="114"/>
      <c r="O46" s="114"/>
      <c r="P46" s="114"/>
      <c r="Q46" s="114"/>
      <c r="R46" s="113" t="str">
        <f>A12</f>
        <v>藤崎B</v>
      </c>
      <c r="S46" s="114"/>
      <c r="T46" s="114"/>
      <c r="U46" s="114"/>
      <c r="V46" s="114"/>
      <c r="W46" s="114"/>
      <c r="X46" s="113" t="str">
        <f>F45</f>
        <v>東習A</v>
      </c>
      <c r="Y46" s="114"/>
      <c r="Z46" s="114"/>
      <c r="AA46" s="114"/>
      <c r="AB46" s="115"/>
      <c r="AC46" s="116" t="str">
        <f>R45</f>
        <v>谷津B</v>
      </c>
      <c r="AD46" s="116"/>
      <c r="AE46" s="116"/>
      <c r="AF46" s="116"/>
      <c r="AG46" s="116"/>
    </row>
    <row r="47" spans="1:35" ht="17.45" customHeight="1" x14ac:dyDescent="0.15">
      <c r="A47" s="111" t="s">
        <v>183</v>
      </c>
      <c r="B47" s="111"/>
      <c r="C47" s="112">
        <v>0.42708333333333331</v>
      </c>
      <c r="D47" s="112"/>
      <c r="E47" s="112"/>
      <c r="F47" s="113" t="str">
        <f>A5</f>
        <v>東習A</v>
      </c>
      <c r="G47" s="114"/>
      <c r="H47" s="114"/>
      <c r="I47" s="114"/>
      <c r="J47" s="114"/>
      <c r="K47" s="114"/>
      <c r="L47" s="113"/>
      <c r="M47" s="114"/>
      <c r="N47" s="114"/>
      <c r="O47" s="114"/>
      <c r="P47" s="114"/>
      <c r="Q47" s="114"/>
      <c r="R47" s="113" t="str">
        <f>A12</f>
        <v>藤崎B</v>
      </c>
      <c r="S47" s="114"/>
      <c r="T47" s="114"/>
      <c r="U47" s="114"/>
      <c r="V47" s="114"/>
      <c r="W47" s="114"/>
      <c r="X47" s="113" t="str">
        <f>F48</f>
        <v>鷺沼A</v>
      </c>
      <c r="Y47" s="114"/>
      <c r="Z47" s="114"/>
      <c r="AA47" s="114"/>
      <c r="AB47" s="115"/>
      <c r="AC47" s="116" t="str">
        <f>R48</f>
        <v>谷津B</v>
      </c>
      <c r="AD47" s="116"/>
      <c r="AE47" s="116"/>
      <c r="AF47" s="116"/>
      <c r="AG47" s="116"/>
    </row>
    <row r="48" spans="1:35" ht="17.45" customHeight="1" x14ac:dyDescent="0.15">
      <c r="A48" s="111" t="s">
        <v>184</v>
      </c>
      <c r="B48" s="111"/>
      <c r="C48" s="112">
        <v>0.44791666666666669</v>
      </c>
      <c r="D48" s="112"/>
      <c r="E48" s="112"/>
      <c r="F48" s="113" t="str">
        <f>A6</f>
        <v>鷺沼A</v>
      </c>
      <c r="G48" s="114"/>
      <c r="H48" s="114"/>
      <c r="I48" s="114"/>
      <c r="J48" s="114"/>
      <c r="K48" s="114"/>
      <c r="L48" s="113"/>
      <c r="M48" s="114"/>
      <c r="N48" s="114"/>
      <c r="O48" s="114"/>
      <c r="P48" s="114"/>
      <c r="Q48" s="114"/>
      <c r="R48" s="113" t="str">
        <f>A11</f>
        <v>谷津B</v>
      </c>
      <c r="S48" s="114"/>
      <c r="T48" s="114"/>
      <c r="U48" s="114"/>
      <c r="V48" s="114"/>
      <c r="W48" s="114"/>
      <c r="X48" s="113" t="str">
        <f>F47</f>
        <v>東習A</v>
      </c>
      <c r="Y48" s="114"/>
      <c r="Z48" s="114"/>
      <c r="AA48" s="114"/>
      <c r="AB48" s="115"/>
      <c r="AC48" s="116" t="str">
        <f>R47</f>
        <v>藤崎B</v>
      </c>
      <c r="AD48" s="116"/>
      <c r="AE48" s="116"/>
      <c r="AF48" s="116"/>
      <c r="AG48" s="116"/>
    </row>
    <row r="49" spans="1:33" ht="17.45" customHeight="1" x14ac:dyDescent="0.15">
      <c r="A49" s="111" t="s">
        <v>196</v>
      </c>
      <c r="B49" s="111"/>
      <c r="C49" s="112">
        <v>0.46875</v>
      </c>
      <c r="D49" s="112"/>
      <c r="E49" s="112"/>
      <c r="F49" s="113" t="str">
        <f>A7</f>
        <v>MSS香澄A</v>
      </c>
      <c r="G49" s="114"/>
      <c r="H49" s="114"/>
      <c r="I49" s="114"/>
      <c r="J49" s="114"/>
      <c r="K49" s="114"/>
      <c r="L49" s="113"/>
      <c r="M49" s="114"/>
      <c r="N49" s="114"/>
      <c r="O49" s="114"/>
      <c r="P49" s="114"/>
      <c r="Q49" s="114"/>
      <c r="R49" s="113" t="str">
        <f>A9</f>
        <v>向山</v>
      </c>
      <c r="S49" s="114"/>
      <c r="T49" s="114"/>
      <c r="U49" s="114"/>
      <c r="V49" s="114"/>
      <c r="W49" s="114"/>
      <c r="X49" s="113" t="str">
        <f>F50</f>
        <v>秋津</v>
      </c>
      <c r="Y49" s="114"/>
      <c r="Z49" s="114"/>
      <c r="AA49" s="114"/>
      <c r="AB49" s="115"/>
      <c r="AC49" s="116" t="str">
        <f>R50</f>
        <v>大久保B</v>
      </c>
      <c r="AD49" s="116"/>
      <c r="AE49" s="116"/>
      <c r="AF49" s="116"/>
      <c r="AG49" s="116"/>
    </row>
    <row r="50" spans="1:33" ht="17.45" customHeight="1" x14ac:dyDescent="0.15">
      <c r="A50" s="111" t="s">
        <v>186</v>
      </c>
      <c r="B50" s="111"/>
      <c r="C50" s="112">
        <v>0.48958333333333298</v>
      </c>
      <c r="D50" s="112"/>
      <c r="E50" s="112"/>
      <c r="F50" s="113" t="str">
        <f>A8</f>
        <v>秋津</v>
      </c>
      <c r="G50" s="114"/>
      <c r="H50" s="114"/>
      <c r="I50" s="114"/>
      <c r="J50" s="114"/>
      <c r="K50" s="114"/>
      <c r="L50" s="113"/>
      <c r="M50" s="114"/>
      <c r="N50" s="114"/>
      <c r="O50" s="114"/>
      <c r="P50" s="114"/>
      <c r="Q50" s="114"/>
      <c r="R50" s="113" t="str">
        <f>A10</f>
        <v>大久保B</v>
      </c>
      <c r="S50" s="114"/>
      <c r="T50" s="114"/>
      <c r="U50" s="114"/>
      <c r="V50" s="114"/>
      <c r="W50" s="114"/>
      <c r="X50" s="113" t="str">
        <f>F49</f>
        <v>MSS香澄A</v>
      </c>
      <c r="Y50" s="114"/>
      <c r="Z50" s="114"/>
      <c r="AA50" s="114"/>
      <c r="AB50" s="115"/>
      <c r="AC50" s="116" t="str">
        <f>R49</f>
        <v>向山</v>
      </c>
      <c r="AD50" s="116"/>
      <c r="AE50" s="116"/>
      <c r="AF50" s="116"/>
      <c r="AG50" s="116"/>
    </row>
    <row r="51" spans="1:33" ht="17.45" customHeight="1" x14ac:dyDescent="0.15">
      <c r="A51" s="111" t="s">
        <v>197</v>
      </c>
      <c r="B51" s="111"/>
      <c r="C51" s="112">
        <v>0.52083333333333304</v>
      </c>
      <c r="D51" s="112"/>
      <c r="E51" s="112"/>
      <c r="F51" s="113" t="str">
        <f>A7</f>
        <v>MSS香澄A</v>
      </c>
      <c r="G51" s="114"/>
      <c r="H51" s="114"/>
      <c r="I51" s="114"/>
      <c r="J51" s="114"/>
      <c r="K51" s="114"/>
      <c r="L51" s="113"/>
      <c r="M51" s="114"/>
      <c r="N51" s="114"/>
      <c r="O51" s="114"/>
      <c r="P51" s="114"/>
      <c r="Q51" s="114"/>
      <c r="R51" s="113" t="str">
        <f>A10</f>
        <v>大久保B</v>
      </c>
      <c r="S51" s="114"/>
      <c r="T51" s="114"/>
      <c r="U51" s="114"/>
      <c r="V51" s="114"/>
      <c r="W51" s="114"/>
      <c r="X51" s="113" t="str">
        <f>F52</f>
        <v>秋津</v>
      </c>
      <c r="Y51" s="114"/>
      <c r="Z51" s="114"/>
      <c r="AA51" s="114"/>
      <c r="AB51" s="115"/>
      <c r="AC51" s="116" t="str">
        <f>R52</f>
        <v>向山</v>
      </c>
      <c r="AD51" s="116"/>
      <c r="AE51" s="116"/>
      <c r="AF51" s="116"/>
      <c r="AG51" s="116"/>
    </row>
    <row r="52" spans="1:33" ht="17.45" customHeight="1" x14ac:dyDescent="0.15">
      <c r="A52" s="111" t="s">
        <v>198</v>
      </c>
      <c r="B52" s="111"/>
      <c r="C52" s="112">
        <v>0.54166666666666696</v>
      </c>
      <c r="D52" s="112"/>
      <c r="E52" s="112"/>
      <c r="F52" s="113" t="str">
        <f>A8</f>
        <v>秋津</v>
      </c>
      <c r="G52" s="114"/>
      <c r="H52" s="114"/>
      <c r="I52" s="114"/>
      <c r="J52" s="114"/>
      <c r="K52" s="114"/>
      <c r="L52" s="113"/>
      <c r="M52" s="114"/>
      <c r="N52" s="114"/>
      <c r="O52" s="114"/>
      <c r="P52" s="114"/>
      <c r="Q52" s="114"/>
      <c r="R52" s="113" t="str">
        <f>A9</f>
        <v>向山</v>
      </c>
      <c r="S52" s="114"/>
      <c r="T52" s="114"/>
      <c r="U52" s="114"/>
      <c r="V52" s="114"/>
      <c r="W52" s="114"/>
      <c r="X52" s="113" t="str">
        <f>F51</f>
        <v>MSS香澄A</v>
      </c>
      <c r="Y52" s="114"/>
      <c r="Z52" s="114"/>
      <c r="AA52" s="114"/>
      <c r="AB52" s="115"/>
      <c r="AC52" s="116" t="str">
        <f>R51</f>
        <v>大久保B</v>
      </c>
      <c r="AD52" s="116"/>
      <c r="AE52" s="116"/>
      <c r="AF52" s="116"/>
      <c r="AG52" s="116"/>
    </row>
  </sheetData>
  <mergeCells count="238">
    <mergeCell ref="AC48:AG48"/>
    <mergeCell ref="R52:W52"/>
    <mergeCell ref="X52:AB52"/>
    <mergeCell ref="R41:W41"/>
    <mergeCell ref="X41:AB41"/>
    <mergeCell ref="F51:K51"/>
    <mergeCell ref="L51:Q51"/>
    <mergeCell ref="R51:W51"/>
    <mergeCell ref="X51:AB51"/>
    <mergeCell ref="F49:K49"/>
    <mergeCell ref="L49:Q49"/>
    <mergeCell ref="AC46:AG46"/>
    <mergeCell ref="AC41:AG41"/>
    <mergeCell ref="A52:B52"/>
    <mergeCell ref="C52:E52"/>
    <mergeCell ref="F52:K52"/>
    <mergeCell ref="L52:Q52"/>
    <mergeCell ref="AC50:AG50"/>
    <mergeCell ref="A51:B51"/>
    <mergeCell ref="C51:E51"/>
    <mergeCell ref="AC51:AG51"/>
    <mergeCell ref="A50:B50"/>
    <mergeCell ref="C50:E50"/>
    <mergeCell ref="AC52:AG52"/>
    <mergeCell ref="F50:K50"/>
    <mergeCell ref="L50:Q50"/>
    <mergeCell ref="R50:W50"/>
    <mergeCell ref="X50:AB50"/>
    <mergeCell ref="A47:B47"/>
    <mergeCell ref="C47:E47"/>
    <mergeCell ref="AC47:AG47"/>
    <mergeCell ref="A46:B46"/>
    <mergeCell ref="C46:E46"/>
    <mergeCell ref="F46:K46"/>
    <mergeCell ref="L46:Q46"/>
    <mergeCell ref="A49:B49"/>
    <mergeCell ref="C49:E49"/>
    <mergeCell ref="AC49:AG49"/>
    <mergeCell ref="A48:B48"/>
    <mergeCell ref="C48:E48"/>
    <mergeCell ref="F48:K48"/>
    <mergeCell ref="L48:Q48"/>
    <mergeCell ref="R49:W49"/>
    <mergeCell ref="X49:AB49"/>
    <mergeCell ref="R46:W46"/>
    <mergeCell ref="X46:AB46"/>
    <mergeCell ref="F47:K47"/>
    <mergeCell ref="L47:Q47"/>
    <mergeCell ref="R47:W47"/>
    <mergeCell ref="X47:AB47"/>
    <mergeCell ref="R48:W48"/>
    <mergeCell ref="X48:AB48"/>
    <mergeCell ref="A45:B45"/>
    <mergeCell ref="C45:E45"/>
    <mergeCell ref="A44:B44"/>
    <mergeCell ref="C44:E44"/>
    <mergeCell ref="A43:B43"/>
    <mergeCell ref="C43:E43"/>
    <mergeCell ref="AC45:AG45"/>
    <mergeCell ref="K43:T43"/>
    <mergeCell ref="F45:K45"/>
    <mergeCell ref="L45:Q45"/>
    <mergeCell ref="R45:W45"/>
    <mergeCell ref="X45:AB45"/>
    <mergeCell ref="F43:J43"/>
    <mergeCell ref="F44:W44"/>
    <mergeCell ref="X44:AG44"/>
    <mergeCell ref="A41:B41"/>
    <mergeCell ref="C41:E41"/>
    <mergeCell ref="F41:K41"/>
    <mergeCell ref="L41:Q41"/>
    <mergeCell ref="C38:E38"/>
    <mergeCell ref="AC40:AG40"/>
    <mergeCell ref="A40:B40"/>
    <mergeCell ref="C40:E40"/>
    <mergeCell ref="AC38:AG38"/>
    <mergeCell ref="F39:K39"/>
    <mergeCell ref="L39:Q39"/>
    <mergeCell ref="R39:W39"/>
    <mergeCell ref="X39:AB39"/>
    <mergeCell ref="F38:K38"/>
    <mergeCell ref="L38:Q38"/>
    <mergeCell ref="R38:W38"/>
    <mergeCell ref="X38:AB38"/>
    <mergeCell ref="F40:K40"/>
    <mergeCell ref="L40:Q40"/>
    <mergeCell ref="R40:W40"/>
    <mergeCell ref="X40:AB40"/>
    <mergeCell ref="A39:B39"/>
    <mergeCell ref="C39:E39"/>
    <mergeCell ref="AC39:AG39"/>
    <mergeCell ref="A38:B38"/>
    <mergeCell ref="C34:E34"/>
    <mergeCell ref="C37:E37"/>
    <mergeCell ref="AC37:AG37"/>
    <mergeCell ref="A36:B36"/>
    <mergeCell ref="C36:E36"/>
    <mergeCell ref="AC36:AG36"/>
    <mergeCell ref="X35:AB35"/>
    <mergeCell ref="F34:K34"/>
    <mergeCell ref="L34:Q34"/>
    <mergeCell ref="R34:W34"/>
    <mergeCell ref="X34:AB34"/>
    <mergeCell ref="F37:K37"/>
    <mergeCell ref="L37:Q37"/>
    <mergeCell ref="R37:W37"/>
    <mergeCell ref="X37:AB37"/>
    <mergeCell ref="F36:K36"/>
    <mergeCell ref="L36:Q36"/>
    <mergeCell ref="R36:W36"/>
    <mergeCell ref="X36:AB36"/>
    <mergeCell ref="F33:W33"/>
    <mergeCell ref="X33:AG33"/>
    <mergeCell ref="C33:E33"/>
    <mergeCell ref="A37:B37"/>
    <mergeCell ref="A33:B33"/>
    <mergeCell ref="AC34:AG34"/>
    <mergeCell ref="A35:B35"/>
    <mergeCell ref="C35:E35"/>
    <mergeCell ref="AC35:AG35"/>
    <mergeCell ref="A34:B34"/>
    <mergeCell ref="F35:K35"/>
    <mergeCell ref="L35:Q35"/>
    <mergeCell ref="R35:W35"/>
    <mergeCell ref="AC30:AG30"/>
    <mergeCell ref="A29:B29"/>
    <mergeCell ref="C29:E29"/>
    <mergeCell ref="AC29:AG29"/>
    <mergeCell ref="A30:B30"/>
    <mergeCell ref="C30:E30"/>
    <mergeCell ref="A32:B32"/>
    <mergeCell ref="C32:E32"/>
    <mergeCell ref="F32:J32"/>
    <mergeCell ref="K32:T32"/>
    <mergeCell ref="X29:AB29"/>
    <mergeCell ref="F30:K30"/>
    <mergeCell ref="L30:Q30"/>
    <mergeCell ref="R30:W30"/>
    <mergeCell ref="X30:AB30"/>
    <mergeCell ref="F29:K29"/>
    <mergeCell ref="L29:Q29"/>
    <mergeCell ref="R29:W29"/>
    <mergeCell ref="A28:B28"/>
    <mergeCell ref="C28:E28"/>
    <mergeCell ref="F28:K28"/>
    <mergeCell ref="L28:Q28"/>
    <mergeCell ref="R28:W28"/>
    <mergeCell ref="X28:AB28"/>
    <mergeCell ref="F27:K27"/>
    <mergeCell ref="A27:B27"/>
    <mergeCell ref="C27:E27"/>
    <mergeCell ref="F25:K25"/>
    <mergeCell ref="L25:Q25"/>
    <mergeCell ref="R25:W25"/>
    <mergeCell ref="X25:AB25"/>
    <mergeCell ref="F26:K26"/>
    <mergeCell ref="AC28:AG28"/>
    <mergeCell ref="AC27:AG27"/>
    <mergeCell ref="L27:Q27"/>
    <mergeCell ref="R27:W27"/>
    <mergeCell ref="X27:AB27"/>
    <mergeCell ref="C24:E24"/>
    <mergeCell ref="A24:B24"/>
    <mergeCell ref="A23:B23"/>
    <mergeCell ref="C23:E23"/>
    <mergeCell ref="L26:Q26"/>
    <mergeCell ref="R26:W26"/>
    <mergeCell ref="X26:AB26"/>
    <mergeCell ref="F24:W24"/>
    <mergeCell ref="X24:AG24"/>
    <mergeCell ref="A25:B25"/>
    <mergeCell ref="AC25:AG25"/>
    <mergeCell ref="C25:E25"/>
    <mergeCell ref="A26:B26"/>
    <mergeCell ref="C26:E26"/>
    <mergeCell ref="AC26:AG26"/>
    <mergeCell ref="AC20:AG20"/>
    <mergeCell ref="AC21:AG21"/>
    <mergeCell ref="F21:K21"/>
    <mergeCell ref="L21:Q21"/>
    <mergeCell ref="R21:W21"/>
    <mergeCell ref="F20:K20"/>
    <mergeCell ref="X21:AB21"/>
    <mergeCell ref="X20:AB20"/>
    <mergeCell ref="K23:T23"/>
    <mergeCell ref="F23:J23"/>
    <mergeCell ref="A1:N1"/>
    <mergeCell ref="B4:D4"/>
    <mergeCell ref="E4:G4"/>
    <mergeCell ref="H4:J4"/>
    <mergeCell ref="K4:M4"/>
    <mergeCell ref="N4:P4"/>
    <mergeCell ref="W4:Y4"/>
    <mergeCell ref="A16:B16"/>
    <mergeCell ref="C16:E16"/>
    <mergeCell ref="A15:B15"/>
    <mergeCell ref="C15:E15"/>
    <mergeCell ref="F16:K16"/>
    <mergeCell ref="L16:Q16"/>
    <mergeCell ref="T4:V4"/>
    <mergeCell ref="A14:B14"/>
    <mergeCell ref="C14:E14"/>
    <mergeCell ref="X16:AB16"/>
    <mergeCell ref="A17:B17"/>
    <mergeCell ref="C17:E17"/>
    <mergeCell ref="A19:B19"/>
    <mergeCell ref="A18:B18"/>
    <mergeCell ref="C18:E18"/>
    <mergeCell ref="C19:E19"/>
    <mergeCell ref="A21:B21"/>
    <mergeCell ref="A3:D3"/>
    <mergeCell ref="Q4:S4"/>
    <mergeCell ref="L20:Q20"/>
    <mergeCell ref="R20:W20"/>
    <mergeCell ref="C21:E21"/>
    <mergeCell ref="A20:B20"/>
    <mergeCell ref="C20:E20"/>
    <mergeCell ref="X17:AB17"/>
    <mergeCell ref="X18:AB18"/>
    <mergeCell ref="X19:AB19"/>
    <mergeCell ref="F17:K17"/>
    <mergeCell ref="L17:Q17"/>
    <mergeCell ref="R17:W17"/>
    <mergeCell ref="F18:K18"/>
    <mergeCell ref="F14:J14"/>
    <mergeCell ref="K14:T14"/>
    <mergeCell ref="R16:W16"/>
    <mergeCell ref="L18:Q18"/>
    <mergeCell ref="R18:W18"/>
    <mergeCell ref="X15:AG15"/>
    <mergeCell ref="F15:W15"/>
    <mergeCell ref="F19:K19"/>
    <mergeCell ref="L19:Q19"/>
    <mergeCell ref="R19:W19"/>
    <mergeCell ref="AC19:AG19"/>
    <mergeCell ref="AC16:AG16"/>
    <mergeCell ref="AC17:AG17"/>
    <mergeCell ref="AC18:AG18"/>
  </mergeCells>
  <phoneticPr fontId="3"/>
  <pageMargins left="0.59055118110236227" right="0.19685039370078741" top="0.39370078740157483" bottom="0.39370078740157483" header="0.39370078740157483" footer="0.59055118110236227"/>
  <pageSetup paperSize="9"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opLeftCell="A4" zoomScaleNormal="100" workbookViewId="0">
      <selection sqref="A1:O1"/>
    </sheetView>
  </sheetViews>
  <sheetFormatPr defaultColWidth="10.625" defaultRowHeight="30" customHeight="1" x14ac:dyDescent="0.15"/>
  <cols>
    <col min="1" max="42" width="3.125" style="10" customWidth="1"/>
    <col min="43" max="16384" width="10.625" style="10"/>
  </cols>
  <sheetData>
    <row r="1" spans="1:30" ht="30" customHeight="1" x14ac:dyDescent="0.15">
      <c r="A1" s="95" t="s">
        <v>149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</row>
    <row r="3" spans="1:30" ht="30" customHeight="1" x14ac:dyDescent="0.15">
      <c r="B3" s="123" t="s">
        <v>119</v>
      </c>
      <c r="C3" s="123"/>
      <c r="D3" s="123"/>
      <c r="E3" s="123"/>
      <c r="F3" s="123"/>
      <c r="G3" s="123"/>
      <c r="H3" s="123"/>
      <c r="I3" s="123"/>
      <c r="N3" s="132"/>
      <c r="O3" s="132"/>
      <c r="P3" s="132"/>
      <c r="Q3" s="132"/>
    </row>
    <row r="4" spans="1:30" ht="39.950000000000003" customHeight="1" x14ac:dyDescent="0.15">
      <c r="A4" s="13"/>
      <c r="B4" s="13"/>
      <c r="C4" s="13"/>
      <c r="D4" s="13"/>
      <c r="E4" s="13"/>
      <c r="F4" s="13"/>
      <c r="G4" s="13"/>
      <c r="H4" s="44"/>
      <c r="I4" s="44"/>
      <c r="J4" s="44"/>
      <c r="K4" s="44"/>
      <c r="L4" s="44"/>
      <c r="M4" s="44"/>
      <c r="N4" s="44"/>
      <c r="O4" s="54"/>
      <c r="P4" s="44"/>
      <c r="Q4" s="44"/>
      <c r="R4" s="44"/>
      <c r="S4" s="44"/>
      <c r="T4" s="44"/>
      <c r="U4" s="44"/>
      <c r="V4" s="44"/>
      <c r="W4" s="44"/>
      <c r="X4" s="13"/>
      <c r="Y4" s="13"/>
      <c r="Z4" s="13"/>
      <c r="AA4" s="13"/>
      <c r="AB4" s="13"/>
      <c r="AC4" s="13"/>
    </row>
    <row r="5" spans="1:30" ht="39.950000000000003" customHeight="1" x14ac:dyDescent="0.15">
      <c r="A5" s="13"/>
      <c r="B5" s="13"/>
      <c r="C5" s="13"/>
      <c r="D5" s="44"/>
      <c r="E5" s="44"/>
      <c r="F5" s="44"/>
      <c r="G5" s="54"/>
      <c r="H5" s="44"/>
      <c r="I5" s="44"/>
      <c r="J5" s="44"/>
      <c r="K5" s="44"/>
      <c r="L5" s="13"/>
      <c r="M5" s="13"/>
      <c r="N5" s="13"/>
      <c r="O5" s="107" t="s">
        <v>139</v>
      </c>
      <c r="P5" s="121"/>
      <c r="Q5" s="13"/>
      <c r="R5" s="13"/>
      <c r="S5" s="13"/>
      <c r="T5" s="13"/>
      <c r="U5" s="13"/>
      <c r="V5" s="13"/>
      <c r="W5" s="13"/>
      <c r="X5" s="53"/>
      <c r="Y5" s="13"/>
      <c r="Z5" s="13"/>
      <c r="AA5" s="13"/>
      <c r="AB5" s="13"/>
      <c r="AC5" s="13"/>
    </row>
    <row r="6" spans="1:30" ht="39.950000000000003" customHeight="1" x14ac:dyDescent="0.15">
      <c r="A6" s="13"/>
      <c r="B6" s="13"/>
      <c r="C6" s="13"/>
      <c r="D6" s="73"/>
      <c r="E6" s="13"/>
      <c r="F6" s="13"/>
      <c r="G6" s="129" t="s">
        <v>138</v>
      </c>
      <c r="H6" s="127"/>
      <c r="I6" s="13"/>
      <c r="J6" s="23"/>
      <c r="K6" s="31"/>
      <c r="L6" s="13"/>
      <c r="M6" s="13"/>
      <c r="N6" s="13"/>
      <c r="O6" s="13"/>
      <c r="P6" s="13"/>
      <c r="Q6" s="13"/>
      <c r="R6" s="13"/>
      <c r="S6" s="13"/>
      <c r="T6" s="30"/>
      <c r="U6" s="23"/>
      <c r="V6" s="23"/>
      <c r="W6" s="128">
        <v>3</v>
      </c>
      <c r="X6" s="121"/>
      <c r="Y6" s="23"/>
      <c r="Z6" s="23"/>
      <c r="AA6" s="31"/>
      <c r="AB6" s="13"/>
      <c r="AC6" s="13"/>
    </row>
    <row r="7" spans="1:30" s="62" customFormat="1" ht="39.950000000000003" customHeight="1" x14ac:dyDescent="0.15">
      <c r="A7" s="72"/>
      <c r="B7" s="74"/>
      <c r="C7" s="127" t="s">
        <v>135</v>
      </c>
      <c r="D7" s="127"/>
      <c r="E7" s="75"/>
      <c r="F7" s="64"/>
      <c r="G7" s="64"/>
      <c r="H7" s="64"/>
      <c r="I7" s="64"/>
      <c r="J7" s="76"/>
      <c r="K7" s="127" t="s">
        <v>137</v>
      </c>
      <c r="L7" s="127"/>
      <c r="M7" s="63"/>
      <c r="N7" s="64"/>
      <c r="O7" s="64"/>
      <c r="P7" s="64"/>
      <c r="Q7" s="65"/>
      <c r="R7" s="69"/>
      <c r="S7" s="126" t="s">
        <v>156</v>
      </c>
      <c r="T7" s="126"/>
      <c r="U7" s="70"/>
      <c r="V7" s="65"/>
      <c r="W7" s="65"/>
      <c r="X7" s="65"/>
      <c r="Y7" s="65"/>
      <c r="Z7" s="66"/>
      <c r="AA7" s="126" t="s">
        <v>136</v>
      </c>
      <c r="AB7" s="126"/>
      <c r="AC7" s="71"/>
    </row>
    <row r="8" spans="1:30" s="55" customFormat="1" ht="79.5" customHeight="1" x14ac:dyDescent="0.15">
      <c r="A8" s="124" t="s">
        <v>81</v>
      </c>
      <c r="B8" s="125"/>
      <c r="E8" s="124" t="s">
        <v>83</v>
      </c>
      <c r="F8" s="125"/>
      <c r="I8" s="124" t="s">
        <v>87</v>
      </c>
      <c r="J8" s="125"/>
      <c r="M8" s="124" t="s">
        <v>86</v>
      </c>
      <c r="N8" s="125"/>
      <c r="Q8" s="124" t="s">
        <v>82</v>
      </c>
      <c r="R8" s="125"/>
      <c r="U8" s="124" t="s">
        <v>88</v>
      </c>
      <c r="V8" s="125"/>
      <c r="Y8" s="124" t="s">
        <v>85</v>
      </c>
      <c r="Z8" s="125"/>
      <c r="AC8" s="124" t="s">
        <v>84</v>
      </c>
      <c r="AD8" s="125"/>
    </row>
    <row r="9" spans="1:30" ht="39.950000000000003" customHeight="1" x14ac:dyDescent="0.15">
      <c r="D9" s="53"/>
      <c r="E9" s="44"/>
      <c r="F9" s="44"/>
      <c r="G9" s="122" t="s">
        <v>28</v>
      </c>
      <c r="H9" s="122"/>
      <c r="I9" s="44"/>
      <c r="J9" s="44"/>
      <c r="K9" s="54"/>
      <c r="T9" s="53"/>
      <c r="U9" s="44"/>
      <c r="V9" s="44"/>
      <c r="W9" s="122">
        <v>4</v>
      </c>
      <c r="X9" s="122"/>
      <c r="Y9" s="44"/>
      <c r="Z9" s="44"/>
      <c r="AA9" s="54"/>
    </row>
    <row r="10" spans="1:30" ht="30" customHeight="1" x14ac:dyDescent="0.15">
      <c r="A10" s="9"/>
    </row>
    <row r="11" spans="1:30" ht="30" customHeight="1" x14ac:dyDescent="0.15">
      <c r="A11" s="130" t="s">
        <v>101</v>
      </c>
      <c r="B11" s="130"/>
      <c r="C11" s="130"/>
      <c r="D11" s="130"/>
      <c r="E11" s="130"/>
      <c r="F11" s="108">
        <v>42854</v>
      </c>
      <c r="G11" s="108"/>
      <c r="H11" s="108"/>
      <c r="I11" s="108"/>
      <c r="J11" s="108"/>
      <c r="K11" s="107" t="s">
        <v>14</v>
      </c>
      <c r="L11" s="107"/>
      <c r="M11" s="107"/>
      <c r="N11" s="107"/>
      <c r="O11" s="107"/>
    </row>
    <row r="12" spans="1:30" ht="30" customHeight="1" x14ac:dyDescent="0.15">
      <c r="A12" s="111" t="s">
        <v>12</v>
      </c>
      <c r="B12" s="111"/>
      <c r="C12" s="111" t="s">
        <v>11</v>
      </c>
      <c r="D12" s="111"/>
      <c r="E12" s="111"/>
      <c r="F12" s="116" t="s">
        <v>54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 t="s">
        <v>9</v>
      </c>
      <c r="V12" s="116"/>
      <c r="W12" s="116"/>
      <c r="X12" s="116"/>
      <c r="Y12" s="116"/>
      <c r="Z12" s="116"/>
      <c r="AA12" s="116"/>
      <c r="AB12" s="116"/>
      <c r="AC12" s="116"/>
      <c r="AD12" s="116"/>
    </row>
    <row r="13" spans="1:30" ht="30" customHeight="1" x14ac:dyDescent="0.15">
      <c r="A13" s="111" t="s">
        <v>68</v>
      </c>
      <c r="B13" s="111"/>
      <c r="C13" s="112">
        <v>0.5625</v>
      </c>
      <c r="D13" s="112"/>
      <c r="E13" s="112"/>
      <c r="F13" s="116" t="s">
        <v>81</v>
      </c>
      <c r="G13" s="116"/>
      <c r="H13" s="116"/>
      <c r="I13" s="116"/>
      <c r="J13" s="116"/>
      <c r="K13" s="111"/>
      <c r="L13" s="111"/>
      <c r="M13" s="111"/>
      <c r="N13" s="111"/>
      <c r="O13" s="111"/>
      <c r="P13" s="116" t="s">
        <v>83</v>
      </c>
      <c r="Q13" s="116"/>
      <c r="R13" s="116"/>
      <c r="S13" s="116"/>
      <c r="T13" s="116"/>
      <c r="U13" s="116" t="s">
        <v>87</v>
      </c>
      <c r="V13" s="116"/>
      <c r="W13" s="116"/>
      <c r="X13" s="116"/>
      <c r="Y13" s="116"/>
      <c r="Z13" s="116" t="s">
        <v>86</v>
      </c>
      <c r="AA13" s="116"/>
      <c r="AB13" s="116"/>
      <c r="AC13" s="116"/>
      <c r="AD13" s="116"/>
    </row>
    <row r="14" spans="1:30" ht="30" customHeight="1" x14ac:dyDescent="0.15">
      <c r="A14" s="111" t="s">
        <v>89</v>
      </c>
      <c r="B14" s="111"/>
      <c r="C14" s="112">
        <v>0.58333333333333337</v>
      </c>
      <c r="D14" s="112"/>
      <c r="E14" s="112"/>
      <c r="F14" s="116" t="s">
        <v>87</v>
      </c>
      <c r="G14" s="116"/>
      <c r="H14" s="116"/>
      <c r="I14" s="116"/>
      <c r="J14" s="116"/>
      <c r="K14" s="111"/>
      <c r="L14" s="111"/>
      <c r="M14" s="111"/>
      <c r="N14" s="111"/>
      <c r="O14" s="111"/>
      <c r="P14" s="116" t="s">
        <v>86</v>
      </c>
      <c r="Q14" s="116"/>
      <c r="R14" s="116"/>
      <c r="S14" s="116"/>
      <c r="T14" s="116"/>
      <c r="U14" s="116" t="s">
        <v>81</v>
      </c>
      <c r="V14" s="116"/>
      <c r="W14" s="116"/>
      <c r="X14" s="116"/>
      <c r="Y14" s="116"/>
      <c r="Z14" s="116" t="s">
        <v>83</v>
      </c>
      <c r="AA14" s="116"/>
      <c r="AB14" s="116"/>
      <c r="AC14" s="116"/>
      <c r="AD14" s="116"/>
    </row>
    <row r="15" spans="1:30" ht="30" customHeight="1" x14ac:dyDescent="0.15">
      <c r="A15" s="111" t="s">
        <v>90</v>
      </c>
      <c r="B15" s="111"/>
      <c r="C15" s="112">
        <v>0.61458333333333337</v>
      </c>
      <c r="D15" s="112"/>
      <c r="E15" s="112"/>
      <c r="F15" s="116" t="s">
        <v>93</v>
      </c>
      <c r="G15" s="116"/>
      <c r="H15" s="116"/>
      <c r="I15" s="116"/>
      <c r="J15" s="116"/>
      <c r="K15" s="111"/>
      <c r="L15" s="111"/>
      <c r="M15" s="111"/>
      <c r="N15" s="111"/>
      <c r="O15" s="111"/>
      <c r="P15" s="116" t="s">
        <v>95</v>
      </c>
      <c r="Q15" s="116"/>
      <c r="R15" s="116"/>
      <c r="S15" s="116"/>
      <c r="T15" s="116"/>
      <c r="U15" s="116" t="s">
        <v>94</v>
      </c>
      <c r="V15" s="116"/>
      <c r="W15" s="116"/>
      <c r="X15" s="116"/>
      <c r="Y15" s="116"/>
      <c r="Z15" s="116" t="s">
        <v>96</v>
      </c>
      <c r="AA15" s="116"/>
      <c r="AB15" s="116"/>
      <c r="AC15" s="116"/>
      <c r="AD15" s="116"/>
    </row>
    <row r="16" spans="1:30" ht="30" customHeight="1" x14ac:dyDescent="0.15">
      <c r="A16" s="111" t="s">
        <v>91</v>
      </c>
      <c r="B16" s="111"/>
      <c r="C16" s="112">
        <v>0.63541666666666663</v>
      </c>
      <c r="D16" s="112"/>
      <c r="E16" s="112"/>
      <c r="F16" s="116" t="s">
        <v>94</v>
      </c>
      <c r="G16" s="116"/>
      <c r="H16" s="116"/>
      <c r="I16" s="116"/>
      <c r="J16" s="116"/>
      <c r="K16" s="111"/>
      <c r="L16" s="111"/>
      <c r="M16" s="111"/>
      <c r="N16" s="111"/>
      <c r="O16" s="111"/>
      <c r="P16" s="116" t="s">
        <v>96</v>
      </c>
      <c r="Q16" s="116"/>
      <c r="R16" s="116"/>
      <c r="S16" s="116"/>
      <c r="T16" s="116"/>
      <c r="U16" s="116" t="s">
        <v>93</v>
      </c>
      <c r="V16" s="116"/>
      <c r="W16" s="116"/>
      <c r="X16" s="116"/>
      <c r="Y16" s="116"/>
      <c r="Z16" s="116" t="s">
        <v>95</v>
      </c>
      <c r="AA16" s="116"/>
      <c r="AB16" s="116"/>
      <c r="AC16" s="116"/>
      <c r="AD16" s="116"/>
    </row>
    <row r="17" spans="1:30" ht="30" customHeight="1" x14ac:dyDescent="0.15">
      <c r="A17" s="111" t="s">
        <v>92</v>
      </c>
      <c r="B17" s="111"/>
      <c r="C17" s="112">
        <v>0.65625</v>
      </c>
      <c r="D17" s="112"/>
      <c r="E17" s="112"/>
      <c r="F17" s="116" t="s">
        <v>154</v>
      </c>
      <c r="G17" s="116"/>
      <c r="H17" s="116"/>
      <c r="I17" s="116"/>
      <c r="J17" s="116"/>
      <c r="K17" s="111"/>
      <c r="L17" s="111"/>
      <c r="M17" s="111"/>
      <c r="N17" s="111"/>
      <c r="O17" s="111"/>
      <c r="P17" s="116" t="s">
        <v>155</v>
      </c>
      <c r="Q17" s="116"/>
      <c r="R17" s="116"/>
      <c r="S17" s="116"/>
      <c r="T17" s="116"/>
      <c r="U17" s="116" t="s">
        <v>117</v>
      </c>
      <c r="V17" s="116"/>
      <c r="W17" s="116"/>
      <c r="X17" s="116"/>
      <c r="Y17" s="116"/>
      <c r="Z17" s="116" t="s">
        <v>117</v>
      </c>
      <c r="AA17" s="116"/>
      <c r="AB17" s="116"/>
      <c r="AC17" s="116"/>
      <c r="AD17" s="116"/>
    </row>
    <row r="19" spans="1:30" ht="30" customHeight="1" x14ac:dyDescent="0.15">
      <c r="A19" s="122" t="s">
        <v>102</v>
      </c>
      <c r="B19" s="122"/>
      <c r="C19" s="122"/>
      <c r="D19" s="122"/>
      <c r="E19" s="122"/>
      <c r="F19" s="108">
        <v>42854</v>
      </c>
      <c r="G19" s="108"/>
      <c r="H19" s="108"/>
      <c r="I19" s="108"/>
      <c r="J19" s="108"/>
      <c r="K19" s="107" t="s">
        <v>14</v>
      </c>
      <c r="L19" s="107"/>
      <c r="M19" s="107"/>
      <c r="N19" s="107"/>
      <c r="O19" s="107"/>
    </row>
    <row r="20" spans="1:30" ht="30" customHeight="1" x14ac:dyDescent="0.15">
      <c r="A20" s="111" t="s">
        <v>12</v>
      </c>
      <c r="B20" s="111"/>
      <c r="C20" s="111" t="s">
        <v>11</v>
      </c>
      <c r="D20" s="111"/>
      <c r="E20" s="111"/>
      <c r="F20" s="116" t="s">
        <v>54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 t="s">
        <v>9</v>
      </c>
      <c r="V20" s="116"/>
      <c r="W20" s="116"/>
      <c r="X20" s="116"/>
      <c r="Y20" s="116"/>
      <c r="Z20" s="116"/>
      <c r="AA20" s="116"/>
      <c r="AB20" s="116"/>
      <c r="AC20" s="116"/>
      <c r="AD20" s="116"/>
    </row>
    <row r="21" spans="1:30" ht="30" customHeight="1" x14ac:dyDescent="0.15">
      <c r="A21" s="111">
        <v>1</v>
      </c>
      <c r="B21" s="111"/>
      <c r="C21" s="112">
        <v>0.5625</v>
      </c>
      <c r="D21" s="112"/>
      <c r="E21" s="112"/>
      <c r="F21" s="116" t="s">
        <v>84</v>
      </c>
      <c r="G21" s="116"/>
      <c r="H21" s="116"/>
      <c r="I21" s="116"/>
      <c r="J21" s="116"/>
      <c r="K21" s="131"/>
      <c r="L21" s="131"/>
      <c r="M21" s="131"/>
      <c r="N21" s="131"/>
      <c r="O21" s="131"/>
      <c r="P21" s="116" t="s">
        <v>85</v>
      </c>
      <c r="Q21" s="116"/>
      <c r="R21" s="116"/>
      <c r="S21" s="116"/>
      <c r="T21" s="116"/>
      <c r="U21" s="116" t="s">
        <v>88</v>
      </c>
      <c r="V21" s="116"/>
      <c r="W21" s="116"/>
      <c r="X21" s="116"/>
      <c r="Y21" s="116"/>
      <c r="Z21" s="116" t="s">
        <v>82</v>
      </c>
      <c r="AA21" s="116"/>
      <c r="AB21" s="116"/>
      <c r="AC21" s="116"/>
      <c r="AD21" s="116"/>
    </row>
    <row r="22" spans="1:30" ht="30" customHeight="1" x14ac:dyDescent="0.15">
      <c r="A22" s="111">
        <v>2</v>
      </c>
      <c r="B22" s="111"/>
      <c r="C22" s="112">
        <v>0.58333333333333337</v>
      </c>
      <c r="D22" s="112"/>
      <c r="E22" s="112"/>
      <c r="F22" s="116" t="s">
        <v>88</v>
      </c>
      <c r="G22" s="116"/>
      <c r="H22" s="116"/>
      <c r="I22" s="116"/>
      <c r="J22" s="116"/>
      <c r="K22" s="131"/>
      <c r="L22" s="131"/>
      <c r="M22" s="131"/>
      <c r="N22" s="131"/>
      <c r="O22" s="131"/>
      <c r="P22" s="116" t="s">
        <v>82</v>
      </c>
      <c r="Q22" s="116"/>
      <c r="R22" s="116"/>
      <c r="S22" s="116"/>
      <c r="T22" s="116"/>
      <c r="U22" s="116" t="s">
        <v>84</v>
      </c>
      <c r="V22" s="116"/>
      <c r="W22" s="116"/>
      <c r="X22" s="116"/>
      <c r="Y22" s="116"/>
      <c r="Z22" s="116" t="s">
        <v>85</v>
      </c>
      <c r="AA22" s="116"/>
      <c r="AB22" s="116"/>
      <c r="AC22" s="116"/>
      <c r="AD22" s="116"/>
    </row>
    <row r="23" spans="1:30" ht="30" customHeight="1" x14ac:dyDescent="0.15">
      <c r="A23" s="111">
        <v>3</v>
      </c>
      <c r="B23" s="111"/>
      <c r="C23" s="112">
        <v>0.61458333333333337</v>
      </c>
      <c r="D23" s="112"/>
      <c r="E23" s="112"/>
      <c r="F23" s="116" t="s">
        <v>98</v>
      </c>
      <c r="G23" s="116"/>
      <c r="H23" s="116"/>
      <c r="I23" s="116"/>
      <c r="J23" s="116"/>
      <c r="K23" s="131"/>
      <c r="L23" s="131"/>
      <c r="M23" s="131"/>
      <c r="N23" s="131"/>
      <c r="O23" s="131"/>
      <c r="P23" s="116" t="s">
        <v>99</v>
      </c>
      <c r="Q23" s="116"/>
      <c r="R23" s="116"/>
      <c r="S23" s="116"/>
      <c r="T23" s="116"/>
      <c r="U23" s="116" t="s">
        <v>97</v>
      </c>
      <c r="V23" s="116"/>
      <c r="W23" s="116"/>
      <c r="X23" s="116"/>
      <c r="Y23" s="116"/>
      <c r="Z23" s="116" t="s">
        <v>100</v>
      </c>
      <c r="AA23" s="116"/>
      <c r="AB23" s="116"/>
      <c r="AC23" s="116"/>
      <c r="AD23" s="116"/>
    </row>
    <row r="24" spans="1:30" ht="30" customHeight="1" x14ac:dyDescent="0.15">
      <c r="A24" s="111">
        <v>4</v>
      </c>
      <c r="B24" s="111"/>
      <c r="C24" s="112">
        <v>0.63541666666666663</v>
      </c>
      <c r="D24" s="112"/>
      <c r="E24" s="112"/>
      <c r="F24" s="116" t="s">
        <v>97</v>
      </c>
      <c r="G24" s="116"/>
      <c r="H24" s="116"/>
      <c r="I24" s="116"/>
      <c r="J24" s="116"/>
      <c r="K24" s="131"/>
      <c r="L24" s="131"/>
      <c r="M24" s="131"/>
      <c r="N24" s="131"/>
      <c r="O24" s="131"/>
      <c r="P24" s="116" t="s">
        <v>100</v>
      </c>
      <c r="Q24" s="116"/>
      <c r="R24" s="116"/>
      <c r="S24" s="116"/>
      <c r="T24" s="116"/>
      <c r="U24" s="116" t="s">
        <v>98</v>
      </c>
      <c r="V24" s="116"/>
      <c r="W24" s="116"/>
      <c r="X24" s="116"/>
      <c r="Y24" s="116"/>
      <c r="Z24" s="116" t="s">
        <v>99</v>
      </c>
      <c r="AA24" s="116"/>
      <c r="AB24" s="116"/>
      <c r="AC24" s="116"/>
      <c r="AD24" s="116"/>
    </row>
    <row r="25" spans="1:30" ht="30" customHeight="1" x14ac:dyDescent="0.15">
      <c r="C25" s="84"/>
      <c r="D25" s="84"/>
      <c r="E25" s="84"/>
    </row>
  </sheetData>
  <mergeCells count="98">
    <mergeCell ref="N3:Q3"/>
    <mergeCell ref="Z24:AD24"/>
    <mergeCell ref="A23:B23"/>
    <mergeCell ref="C23:E23"/>
    <mergeCell ref="A24:B24"/>
    <mergeCell ref="C24:E24"/>
    <mergeCell ref="F24:J24"/>
    <mergeCell ref="K24:O24"/>
    <mergeCell ref="F23:J23"/>
    <mergeCell ref="K23:O23"/>
    <mergeCell ref="P24:T24"/>
    <mergeCell ref="U24:Y24"/>
    <mergeCell ref="F16:J16"/>
    <mergeCell ref="K16:O16"/>
    <mergeCell ref="F20:T20"/>
    <mergeCell ref="U17:Y17"/>
    <mergeCell ref="P23:T23"/>
    <mergeCell ref="F22:J22"/>
    <mergeCell ref="K22:O22"/>
    <mergeCell ref="K21:O21"/>
    <mergeCell ref="A22:B22"/>
    <mergeCell ref="C22:E22"/>
    <mergeCell ref="A21:B21"/>
    <mergeCell ref="C21:E21"/>
    <mergeCell ref="A17:B17"/>
    <mergeCell ref="C17:E17"/>
    <mergeCell ref="A20:B20"/>
    <mergeCell ref="A15:B15"/>
    <mergeCell ref="C15:E15"/>
    <mergeCell ref="A19:E19"/>
    <mergeCell ref="A14:B14"/>
    <mergeCell ref="A16:B16"/>
    <mergeCell ref="C16:E16"/>
    <mergeCell ref="U23:Y23"/>
    <mergeCell ref="Z23:AD23"/>
    <mergeCell ref="Z22:AD22"/>
    <mergeCell ref="U22:Y22"/>
    <mergeCell ref="Z21:AD21"/>
    <mergeCell ref="U21:Y21"/>
    <mergeCell ref="P22:T22"/>
    <mergeCell ref="Z16:AD16"/>
    <mergeCell ref="Z14:AD14"/>
    <mergeCell ref="C20:E20"/>
    <mergeCell ref="F21:J21"/>
    <mergeCell ref="P21:T21"/>
    <mergeCell ref="U20:AD20"/>
    <mergeCell ref="Z17:AD17"/>
    <mergeCell ref="F17:J17"/>
    <mergeCell ref="K17:O17"/>
    <mergeCell ref="C14:E14"/>
    <mergeCell ref="K14:O14"/>
    <mergeCell ref="F14:J14"/>
    <mergeCell ref="F19:J19"/>
    <mergeCell ref="F15:J15"/>
    <mergeCell ref="K15:O15"/>
    <mergeCell ref="P15:T15"/>
    <mergeCell ref="U15:Y15"/>
    <mergeCell ref="K19:O19"/>
    <mergeCell ref="P17:T17"/>
    <mergeCell ref="U12:AD12"/>
    <mergeCell ref="P16:T16"/>
    <mergeCell ref="P14:T14"/>
    <mergeCell ref="K13:O13"/>
    <mergeCell ref="Z13:AD13"/>
    <mergeCell ref="P13:T13"/>
    <mergeCell ref="U13:Y13"/>
    <mergeCell ref="U16:Y16"/>
    <mergeCell ref="U14:Y14"/>
    <mergeCell ref="Z15:AD15"/>
    <mergeCell ref="U8:V8"/>
    <mergeCell ref="A11:E11"/>
    <mergeCell ref="AA7:AB7"/>
    <mergeCell ref="Y8:Z8"/>
    <mergeCell ref="W9:X9"/>
    <mergeCell ref="C12:E12"/>
    <mergeCell ref="A12:B12"/>
    <mergeCell ref="F13:J13"/>
    <mergeCell ref="A8:B8"/>
    <mergeCell ref="E8:F8"/>
    <mergeCell ref="I8:J8"/>
    <mergeCell ref="F12:T12"/>
    <mergeCell ref="Q8:R8"/>
    <mergeCell ref="O5:P5"/>
    <mergeCell ref="P1:AD1"/>
    <mergeCell ref="A1:O1"/>
    <mergeCell ref="A13:B13"/>
    <mergeCell ref="B3:I3"/>
    <mergeCell ref="AC8:AD8"/>
    <mergeCell ref="S7:T7"/>
    <mergeCell ref="G9:H9"/>
    <mergeCell ref="C7:D7"/>
    <mergeCell ref="K7:L7"/>
    <mergeCell ref="C13:E13"/>
    <mergeCell ref="F11:J11"/>
    <mergeCell ref="K11:O11"/>
    <mergeCell ref="W6:X6"/>
    <mergeCell ref="G6:H6"/>
    <mergeCell ref="M8:N8"/>
  </mergeCells>
  <phoneticPr fontId="3"/>
  <pageMargins left="0.59055118110236227" right="0.39370078740157483" top="0.39370078740157483" bottom="0.78740157480314965" header="0.39370078740157483" footer="0.59055118110236227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topLeftCell="A13" zoomScaleNormal="100" workbookViewId="0">
      <selection sqref="A1:N1"/>
    </sheetView>
  </sheetViews>
  <sheetFormatPr defaultColWidth="10.625" defaultRowHeight="17.45" customHeight="1" x14ac:dyDescent="0.15"/>
  <cols>
    <col min="1" max="1" width="6.625" style="10" customWidth="1"/>
    <col min="2" max="33" width="3" style="10" customWidth="1"/>
    <col min="34" max="37" width="3.625" style="10" customWidth="1"/>
    <col min="38" max="16384" width="10.625" style="10"/>
  </cols>
  <sheetData>
    <row r="1" spans="1:40" ht="24.95" customHeight="1" x14ac:dyDescent="0.15">
      <c r="A1" s="95" t="s">
        <v>149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40" ht="24.9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40" ht="24.95" customHeight="1" x14ac:dyDescent="0.15">
      <c r="A3" s="96" t="s">
        <v>153</v>
      </c>
      <c r="B3" s="96"/>
      <c r="C3" s="96"/>
      <c r="D3" s="96"/>
      <c r="E3" s="61"/>
      <c r="F3" s="61"/>
      <c r="G3" s="61"/>
      <c r="H3" s="59"/>
      <c r="I3" s="59"/>
      <c r="J3" s="59"/>
      <c r="K3" s="59"/>
      <c r="L3" s="59"/>
      <c r="M3" s="59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40" ht="24.95" customHeight="1" x14ac:dyDescent="0.15">
      <c r="A4" s="11"/>
      <c r="B4" s="97" t="str">
        <f>A5</f>
        <v>A</v>
      </c>
      <c r="C4" s="98"/>
      <c r="D4" s="99"/>
      <c r="E4" s="100" t="str">
        <f>A6</f>
        <v>B</v>
      </c>
      <c r="F4" s="101"/>
      <c r="G4" s="102"/>
      <c r="H4" s="100" t="str">
        <f>A7</f>
        <v>C</v>
      </c>
      <c r="I4" s="101"/>
      <c r="J4" s="102"/>
      <c r="K4" s="100" t="str">
        <f>A8</f>
        <v>D</v>
      </c>
      <c r="L4" s="101"/>
      <c r="M4" s="102"/>
      <c r="N4" s="103" t="str">
        <f>A9</f>
        <v>E</v>
      </c>
      <c r="O4" s="104"/>
      <c r="P4" s="105"/>
      <c r="Q4" s="103" t="str">
        <f>A10</f>
        <v>F</v>
      </c>
      <c r="R4" s="104"/>
      <c r="S4" s="105"/>
      <c r="T4" s="103" t="str">
        <f>A11</f>
        <v>G</v>
      </c>
      <c r="U4" s="104"/>
      <c r="V4" s="105"/>
      <c r="W4" s="103" t="str">
        <f>A12</f>
        <v>H</v>
      </c>
      <c r="X4" s="104"/>
      <c r="Y4" s="105"/>
      <c r="Z4" s="12" t="s">
        <v>2</v>
      </c>
      <c r="AA4" s="12" t="s">
        <v>0</v>
      </c>
      <c r="AB4" s="12" t="s">
        <v>1</v>
      </c>
      <c r="AC4" s="12" t="s">
        <v>7</v>
      </c>
      <c r="AD4" s="12" t="s">
        <v>5</v>
      </c>
      <c r="AE4" s="12" t="s">
        <v>3</v>
      </c>
      <c r="AF4" s="12" t="s">
        <v>4</v>
      </c>
      <c r="AG4" s="12" t="s">
        <v>6</v>
      </c>
      <c r="AI4" s="13"/>
    </row>
    <row r="5" spans="1:40" ht="24.95" customHeight="1" x14ac:dyDescent="0.15">
      <c r="A5" s="40" t="s">
        <v>141</v>
      </c>
      <c r="B5" s="14"/>
      <c r="C5" s="15"/>
      <c r="D5" s="39"/>
      <c r="E5" s="28"/>
      <c r="F5" s="28" t="s">
        <v>164</v>
      </c>
      <c r="G5" s="28"/>
      <c r="H5" s="14"/>
      <c r="I5" s="15"/>
      <c r="J5" s="39"/>
      <c r="K5" s="28"/>
      <c r="L5" s="28">
        <v>5</v>
      </c>
      <c r="M5" s="28"/>
      <c r="N5" s="14"/>
      <c r="O5" s="15"/>
      <c r="P5" s="39"/>
      <c r="Q5" s="30"/>
      <c r="R5" s="23" t="s">
        <v>27</v>
      </c>
      <c r="S5" s="31"/>
      <c r="T5" s="14"/>
      <c r="U5" s="15"/>
      <c r="V5" s="39"/>
      <c r="W5" s="14"/>
      <c r="X5" s="15"/>
      <c r="Y5" s="39"/>
      <c r="Z5" s="38">
        <f>AA5*3+AB5*1</f>
        <v>0</v>
      </c>
      <c r="AA5" s="38">
        <f>COUNTIF(B5:V5,"○")</f>
        <v>0</v>
      </c>
      <c r="AB5" s="38">
        <f>COUNTIF(B5:V5,"△")</f>
        <v>0</v>
      </c>
      <c r="AC5" s="38">
        <f>COUNTIF(B5:V5,"×")</f>
        <v>0</v>
      </c>
      <c r="AD5" s="38">
        <f>AE5-AF5</f>
        <v>0</v>
      </c>
      <c r="AE5" s="38">
        <f>E5+H5+K5+N5+Q5+T5</f>
        <v>0</v>
      </c>
      <c r="AF5" s="38">
        <f>G5+J5+M5+P5+S5+V5</f>
        <v>0</v>
      </c>
      <c r="AG5" s="38"/>
      <c r="AI5" s="13"/>
    </row>
    <row r="6" spans="1:40" ht="24.95" customHeight="1" x14ac:dyDescent="0.15">
      <c r="A6" s="40" t="s">
        <v>142</v>
      </c>
      <c r="B6" s="27"/>
      <c r="C6" s="28"/>
      <c r="D6" s="29"/>
      <c r="E6" s="15"/>
      <c r="F6" s="15"/>
      <c r="G6" s="15"/>
      <c r="H6" s="27"/>
      <c r="I6" s="28">
        <v>6</v>
      </c>
      <c r="J6" s="29"/>
      <c r="K6" s="14"/>
      <c r="L6" s="15"/>
      <c r="M6" s="39"/>
      <c r="N6" s="30"/>
      <c r="O6" s="23" t="s">
        <v>165</v>
      </c>
      <c r="P6" s="31"/>
      <c r="Q6" s="14"/>
      <c r="R6" s="15"/>
      <c r="S6" s="39"/>
      <c r="T6" s="14"/>
      <c r="U6" s="15"/>
      <c r="V6" s="39"/>
      <c r="W6" s="14"/>
      <c r="X6" s="15"/>
      <c r="Y6" s="39"/>
      <c r="Z6" s="38">
        <f t="shared" ref="Z6:Z11" si="0">AA6*3+AB6*1</f>
        <v>0</v>
      </c>
      <c r="AA6" s="38">
        <f t="shared" ref="AA6:AA11" si="1">COUNTIF(B6:V6,"○")</f>
        <v>0</v>
      </c>
      <c r="AB6" s="38">
        <f t="shared" ref="AB6:AB11" si="2">COUNTIF(B6:V6,"△")</f>
        <v>0</v>
      </c>
      <c r="AC6" s="38">
        <f t="shared" ref="AC6:AC11" si="3">COUNTIF(B6:V6,"×")</f>
        <v>0</v>
      </c>
      <c r="AD6" s="38">
        <f t="shared" ref="AD6:AD11" si="4">AE6-AF6</f>
        <v>0</v>
      </c>
      <c r="AE6" s="38">
        <f t="shared" ref="AE6:AE11" si="5">E6+H6+K6+N6+Q6+T6</f>
        <v>0</v>
      </c>
      <c r="AF6" s="38">
        <f t="shared" ref="AF6:AF11" si="6">G6+J6+M6+P6+S6+V6</f>
        <v>0</v>
      </c>
      <c r="AG6" s="38"/>
      <c r="AI6" s="13"/>
    </row>
    <row r="7" spans="1:40" ht="24.95" customHeight="1" x14ac:dyDescent="0.15">
      <c r="A7" s="40" t="s">
        <v>143</v>
      </c>
      <c r="B7" s="14"/>
      <c r="C7" s="15"/>
      <c r="D7" s="39"/>
      <c r="E7" s="27"/>
      <c r="F7" s="28"/>
      <c r="G7" s="29"/>
      <c r="H7" s="15"/>
      <c r="I7" s="15"/>
      <c r="J7" s="39"/>
      <c r="K7" s="28"/>
      <c r="L7" s="28">
        <v>1</v>
      </c>
      <c r="M7" s="28"/>
      <c r="N7" s="14"/>
      <c r="O7" s="15"/>
      <c r="P7" s="39"/>
      <c r="Q7" s="14"/>
      <c r="R7" s="15"/>
      <c r="S7" s="39"/>
      <c r="T7" s="14"/>
      <c r="U7" s="15"/>
      <c r="V7" s="39"/>
      <c r="W7" s="23"/>
      <c r="X7" s="23">
        <v>3</v>
      </c>
      <c r="Y7" s="31"/>
      <c r="Z7" s="38">
        <f t="shared" si="0"/>
        <v>0</v>
      </c>
      <c r="AA7" s="38">
        <f t="shared" si="1"/>
        <v>0</v>
      </c>
      <c r="AB7" s="38">
        <f t="shared" si="2"/>
        <v>0</v>
      </c>
      <c r="AC7" s="38">
        <f t="shared" si="3"/>
        <v>0</v>
      </c>
      <c r="AD7" s="38">
        <f t="shared" si="4"/>
        <v>0</v>
      </c>
      <c r="AE7" s="38">
        <f t="shared" si="5"/>
        <v>0</v>
      </c>
      <c r="AF7" s="38">
        <f t="shared" si="6"/>
        <v>0</v>
      </c>
      <c r="AG7" s="38"/>
      <c r="AI7" s="13"/>
    </row>
    <row r="8" spans="1:40" ht="24.95" customHeight="1" x14ac:dyDescent="0.15">
      <c r="A8" s="40" t="s">
        <v>144</v>
      </c>
      <c r="B8" s="26"/>
      <c r="C8" s="26"/>
      <c r="D8" s="26"/>
      <c r="E8" s="14"/>
      <c r="F8" s="15"/>
      <c r="G8" s="39"/>
      <c r="H8" s="26"/>
      <c r="I8" s="26"/>
      <c r="J8" s="25"/>
      <c r="K8" s="15"/>
      <c r="L8" s="15"/>
      <c r="M8" s="15"/>
      <c r="N8" s="14"/>
      <c r="O8" s="15"/>
      <c r="P8" s="39"/>
      <c r="Q8" s="14"/>
      <c r="R8" s="15"/>
      <c r="S8" s="39"/>
      <c r="T8" s="16"/>
      <c r="U8" s="17" t="s">
        <v>166</v>
      </c>
      <c r="V8" s="18"/>
      <c r="W8" s="14"/>
      <c r="X8" s="15"/>
      <c r="Y8" s="39"/>
      <c r="Z8" s="38">
        <f t="shared" si="0"/>
        <v>0</v>
      </c>
      <c r="AA8" s="38">
        <f t="shared" si="1"/>
        <v>0</v>
      </c>
      <c r="AB8" s="38">
        <f t="shared" si="2"/>
        <v>0</v>
      </c>
      <c r="AC8" s="38">
        <f t="shared" si="3"/>
        <v>0</v>
      </c>
      <c r="AD8" s="38">
        <f t="shared" si="4"/>
        <v>0</v>
      </c>
      <c r="AE8" s="38">
        <f t="shared" si="5"/>
        <v>0</v>
      </c>
      <c r="AF8" s="38">
        <f t="shared" si="6"/>
        <v>0</v>
      </c>
      <c r="AG8" s="22"/>
      <c r="AI8" s="13"/>
    </row>
    <row r="9" spans="1:40" ht="24.95" customHeight="1" x14ac:dyDescent="0.15">
      <c r="A9" s="40" t="s">
        <v>145</v>
      </c>
      <c r="B9" s="14"/>
      <c r="C9" s="15"/>
      <c r="D9" s="39"/>
      <c r="E9" s="32"/>
      <c r="F9" s="33"/>
      <c r="G9" s="34"/>
      <c r="H9" s="14"/>
      <c r="I9" s="15"/>
      <c r="J9" s="39"/>
      <c r="K9" s="15"/>
      <c r="L9" s="15"/>
      <c r="M9" s="15"/>
      <c r="N9" s="42"/>
      <c r="O9" s="35"/>
      <c r="P9" s="36"/>
      <c r="Q9" s="32"/>
      <c r="R9" s="33" t="s">
        <v>13</v>
      </c>
      <c r="S9" s="34"/>
      <c r="T9" s="14"/>
      <c r="U9" s="15"/>
      <c r="V9" s="39"/>
      <c r="W9" s="17"/>
      <c r="X9" s="17" t="s">
        <v>162</v>
      </c>
      <c r="Y9" s="18"/>
      <c r="Z9" s="38">
        <f t="shared" si="0"/>
        <v>0</v>
      </c>
      <c r="AA9" s="38">
        <f t="shared" si="1"/>
        <v>0</v>
      </c>
      <c r="AB9" s="38">
        <f t="shared" si="2"/>
        <v>0</v>
      </c>
      <c r="AC9" s="38">
        <f t="shared" si="3"/>
        <v>0</v>
      </c>
      <c r="AD9" s="38">
        <f t="shared" si="4"/>
        <v>0</v>
      </c>
      <c r="AE9" s="38">
        <f t="shared" si="5"/>
        <v>0</v>
      </c>
      <c r="AF9" s="38">
        <f t="shared" si="6"/>
        <v>0</v>
      </c>
      <c r="AG9" s="37"/>
      <c r="AI9" s="13"/>
    </row>
    <row r="10" spans="1:40" ht="24.95" customHeight="1" x14ac:dyDescent="0.15">
      <c r="A10" s="67" t="s">
        <v>146</v>
      </c>
      <c r="B10" s="68"/>
      <c r="C10" s="17"/>
      <c r="D10" s="17"/>
      <c r="E10" s="14"/>
      <c r="F10" s="15"/>
      <c r="G10" s="39"/>
      <c r="H10" s="14"/>
      <c r="I10" s="15"/>
      <c r="J10" s="39"/>
      <c r="K10" s="14"/>
      <c r="L10" s="15"/>
      <c r="M10" s="39"/>
      <c r="N10" s="16"/>
      <c r="O10" s="17"/>
      <c r="P10" s="17"/>
      <c r="Q10" s="19"/>
      <c r="R10" s="20"/>
      <c r="S10" s="21"/>
      <c r="T10" s="17"/>
      <c r="U10" s="17" t="s">
        <v>26</v>
      </c>
      <c r="V10" s="18"/>
      <c r="W10" s="14"/>
      <c r="X10" s="15"/>
      <c r="Y10" s="39"/>
      <c r="Z10" s="38">
        <f t="shared" si="0"/>
        <v>0</v>
      </c>
      <c r="AA10" s="38">
        <f t="shared" si="1"/>
        <v>0</v>
      </c>
      <c r="AB10" s="38">
        <f t="shared" si="2"/>
        <v>0</v>
      </c>
      <c r="AC10" s="38">
        <f t="shared" si="3"/>
        <v>0</v>
      </c>
      <c r="AD10" s="38">
        <f t="shared" si="4"/>
        <v>0</v>
      </c>
      <c r="AE10" s="38">
        <f t="shared" si="5"/>
        <v>0</v>
      </c>
      <c r="AF10" s="38">
        <f t="shared" si="6"/>
        <v>0</v>
      </c>
      <c r="AG10" s="22"/>
      <c r="AI10" s="13"/>
    </row>
    <row r="11" spans="1:40" ht="24.95" customHeight="1" x14ac:dyDescent="0.15">
      <c r="A11" s="46" t="s">
        <v>147</v>
      </c>
      <c r="B11" s="14"/>
      <c r="C11" s="15"/>
      <c r="D11" s="39"/>
      <c r="E11" s="14"/>
      <c r="F11" s="15"/>
      <c r="G11" s="39"/>
      <c r="H11" s="14"/>
      <c r="I11" s="15"/>
      <c r="J11" s="39"/>
      <c r="K11" s="33"/>
      <c r="L11" s="33"/>
      <c r="M11" s="33"/>
      <c r="N11" s="14"/>
      <c r="O11" s="15"/>
      <c r="P11" s="39"/>
      <c r="Q11" s="32"/>
      <c r="R11" s="33"/>
      <c r="S11" s="34"/>
      <c r="T11" s="35"/>
      <c r="U11" s="35"/>
      <c r="V11" s="36"/>
      <c r="W11" s="26"/>
      <c r="X11" s="26">
        <v>2</v>
      </c>
      <c r="Y11" s="25"/>
      <c r="Z11" s="12">
        <f t="shared" si="0"/>
        <v>0</v>
      </c>
      <c r="AA11" s="12">
        <f t="shared" si="1"/>
        <v>0</v>
      </c>
      <c r="AB11" s="12">
        <f t="shared" si="2"/>
        <v>0</v>
      </c>
      <c r="AC11" s="12">
        <f t="shared" si="3"/>
        <v>0</v>
      </c>
      <c r="AD11" s="12">
        <f t="shared" si="4"/>
        <v>0</v>
      </c>
      <c r="AE11" s="12">
        <f t="shared" si="5"/>
        <v>0</v>
      </c>
      <c r="AF11" s="12">
        <f t="shared" si="6"/>
        <v>0</v>
      </c>
      <c r="AG11" s="37"/>
      <c r="AI11" s="13"/>
    </row>
    <row r="12" spans="1:40" ht="24.95" customHeight="1" x14ac:dyDescent="0.15">
      <c r="A12" s="46" t="s">
        <v>148</v>
      </c>
      <c r="B12" s="14"/>
      <c r="C12" s="15"/>
      <c r="D12" s="39"/>
      <c r="E12" s="77"/>
      <c r="F12" s="56"/>
      <c r="G12" s="78"/>
      <c r="H12" s="32"/>
      <c r="I12" s="33"/>
      <c r="J12" s="33"/>
      <c r="K12" s="77"/>
      <c r="L12" s="56"/>
      <c r="M12" s="78"/>
      <c r="N12" s="32"/>
      <c r="O12" s="33"/>
      <c r="P12" s="34"/>
      <c r="Q12" s="77"/>
      <c r="R12" s="56"/>
      <c r="S12" s="78"/>
      <c r="T12" s="33"/>
      <c r="U12" s="33"/>
      <c r="V12" s="33"/>
      <c r="W12" s="35"/>
      <c r="X12" s="35"/>
      <c r="Y12" s="36"/>
      <c r="Z12" s="12">
        <f>AA12*3+AB12*1</f>
        <v>0</v>
      </c>
      <c r="AA12" s="12">
        <f>COUNTIF(B12:V12,"○")</f>
        <v>0</v>
      </c>
      <c r="AB12" s="12">
        <f>COUNTIF(B12:V12,"△")</f>
        <v>0</v>
      </c>
      <c r="AC12" s="12">
        <f>COUNTIF(B12:V12,"×")</f>
        <v>0</v>
      </c>
      <c r="AD12" s="12">
        <f>AE12-AF12</f>
        <v>0</v>
      </c>
      <c r="AE12" s="12">
        <f>E12+H12+K12+N12+Q12+T12</f>
        <v>0</v>
      </c>
      <c r="AF12" s="12">
        <f>G12+J12+M12+P12+S12+V12</f>
        <v>0</v>
      </c>
      <c r="AG12" s="37"/>
      <c r="AI12" s="13"/>
    </row>
    <row r="13" spans="1:40" ht="24.95" customHeight="1" x14ac:dyDescent="0.15">
      <c r="AJ13" s="79"/>
      <c r="AK13" s="79"/>
      <c r="AL13" s="79"/>
      <c r="AN13" s="79"/>
    </row>
    <row r="14" spans="1:40" ht="24.95" customHeight="1" x14ac:dyDescent="0.15">
      <c r="C14" s="134" t="s">
        <v>157</v>
      </c>
      <c r="D14" s="134"/>
      <c r="E14" s="134"/>
      <c r="F14" s="133">
        <v>42854</v>
      </c>
      <c r="G14" s="133"/>
      <c r="H14" s="133"/>
      <c r="I14" s="133"/>
      <c r="J14" s="133"/>
      <c r="K14" s="133"/>
      <c r="L14" s="119" t="s">
        <v>14</v>
      </c>
      <c r="M14" s="119"/>
      <c r="N14" s="119"/>
      <c r="O14" s="119"/>
      <c r="P14" s="119"/>
      <c r="Q14" s="119"/>
      <c r="R14" s="81"/>
      <c r="S14" s="134" t="s">
        <v>158</v>
      </c>
      <c r="T14" s="134"/>
      <c r="U14" s="134"/>
      <c r="V14" s="133">
        <v>42854</v>
      </c>
      <c r="W14" s="133"/>
      <c r="X14" s="133"/>
      <c r="Y14" s="133"/>
      <c r="Z14" s="133"/>
      <c r="AA14" s="133"/>
      <c r="AB14" s="119" t="s">
        <v>14</v>
      </c>
      <c r="AC14" s="119"/>
      <c r="AD14" s="119"/>
      <c r="AE14" s="119"/>
      <c r="AF14" s="119"/>
      <c r="AG14" s="119"/>
      <c r="AH14" s="80"/>
      <c r="AI14" s="80"/>
    </row>
    <row r="15" spans="1:40" ht="24.95" customHeight="1" x14ac:dyDescent="0.15">
      <c r="A15" s="111" t="s">
        <v>11</v>
      </c>
      <c r="B15" s="111"/>
      <c r="C15" s="111" t="s">
        <v>12</v>
      </c>
      <c r="D15" s="111"/>
      <c r="E15" s="111"/>
      <c r="F15" s="111" t="s">
        <v>54</v>
      </c>
      <c r="G15" s="111"/>
      <c r="H15" s="111"/>
      <c r="I15" s="111"/>
      <c r="J15" s="111"/>
      <c r="K15" s="111"/>
      <c r="L15" s="111" t="s">
        <v>9</v>
      </c>
      <c r="M15" s="111"/>
      <c r="N15" s="111"/>
      <c r="O15" s="111"/>
      <c r="P15" s="111"/>
      <c r="Q15" s="111"/>
      <c r="R15" s="13"/>
      <c r="S15" s="111" t="s">
        <v>12</v>
      </c>
      <c r="T15" s="111"/>
      <c r="U15" s="111"/>
      <c r="V15" s="111" t="s">
        <v>54</v>
      </c>
      <c r="W15" s="111"/>
      <c r="X15" s="111"/>
      <c r="Y15" s="111"/>
      <c r="Z15" s="111"/>
      <c r="AA15" s="111"/>
      <c r="AB15" s="111" t="s">
        <v>9</v>
      </c>
      <c r="AC15" s="111"/>
      <c r="AD15" s="111"/>
      <c r="AE15" s="111"/>
      <c r="AF15" s="111"/>
      <c r="AG15" s="111"/>
      <c r="AH15" s="13"/>
      <c r="AI15" s="82"/>
    </row>
    <row r="16" spans="1:40" ht="24.95" customHeight="1" x14ac:dyDescent="0.15">
      <c r="A16" s="135">
        <v>0.35416666666666669</v>
      </c>
      <c r="B16" s="111"/>
      <c r="C16" s="112" t="s">
        <v>25</v>
      </c>
      <c r="D16" s="112"/>
      <c r="E16" s="112"/>
      <c r="F16" s="116" t="str">
        <f>A5</f>
        <v>A</v>
      </c>
      <c r="G16" s="116"/>
      <c r="H16" s="116"/>
      <c r="I16" s="116" t="str">
        <f>A6</f>
        <v>B</v>
      </c>
      <c r="J16" s="116"/>
      <c r="K16" s="116"/>
      <c r="L16" s="116" t="str">
        <f>A9</f>
        <v>E</v>
      </c>
      <c r="M16" s="116"/>
      <c r="N16" s="116"/>
      <c r="O16" s="116" t="str">
        <f>A10</f>
        <v>F</v>
      </c>
      <c r="P16" s="116"/>
      <c r="Q16" s="116"/>
      <c r="R16" s="83"/>
      <c r="S16" s="111">
        <v>1</v>
      </c>
      <c r="T16" s="111"/>
      <c r="U16" s="111"/>
      <c r="V16" s="116" t="str">
        <f>A7</f>
        <v>C</v>
      </c>
      <c r="W16" s="116"/>
      <c r="X16" s="116"/>
      <c r="Y16" s="116" t="str">
        <f>A8</f>
        <v>D</v>
      </c>
      <c r="Z16" s="116"/>
      <c r="AA16" s="116"/>
      <c r="AB16" s="111" t="str">
        <f>A11</f>
        <v>G</v>
      </c>
      <c r="AC16" s="111"/>
      <c r="AD16" s="111"/>
      <c r="AE16" s="116" t="str">
        <f>A12</f>
        <v>H</v>
      </c>
      <c r="AF16" s="116"/>
      <c r="AG16" s="116"/>
      <c r="AH16" s="83"/>
      <c r="AI16" s="83"/>
    </row>
    <row r="17" spans="1:35" ht="24.95" customHeight="1" x14ac:dyDescent="0.15">
      <c r="A17" s="135">
        <v>0.375</v>
      </c>
      <c r="B17" s="111"/>
      <c r="C17" s="112" t="s">
        <v>159</v>
      </c>
      <c r="D17" s="112"/>
      <c r="E17" s="112"/>
      <c r="F17" s="116" t="str">
        <f>A9</f>
        <v>E</v>
      </c>
      <c r="G17" s="116"/>
      <c r="H17" s="116"/>
      <c r="I17" s="116" t="str">
        <f>A10</f>
        <v>F</v>
      </c>
      <c r="J17" s="116"/>
      <c r="K17" s="116"/>
      <c r="L17" s="116" t="str">
        <f>A5</f>
        <v>A</v>
      </c>
      <c r="M17" s="116"/>
      <c r="N17" s="116"/>
      <c r="O17" s="116" t="str">
        <f>A6</f>
        <v>B</v>
      </c>
      <c r="P17" s="116"/>
      <c r="Q17" s="116"/>
      <c r="R17" s="13"/>
      <c r="S17" s="111">
        <v>2</v>
      </c>
      <c r="T17" s="111"/>
      <c r="U17" s="111"/>
      <c r="V17" s="116" t="str">
        <f>A11</f>
        <v>G</v>
      </c>
      <c r="W17" s="116"/>
      <c r="X17" s="116"/>
      <c r="Y17" s="116" t="str">
        <f>A12</f>
        <v>H</v>
      </c>
      <c r="Z17" s="116"/>
      <c r="AA17" s="116"/>
      <c r="AB17" s="111" t="str">
        <f>A7</f>
        <v>C</v>
      </c>
      <c r="AC17" s="111"/>
      <c r="AD17" s="111"/>
      <c r="AE17" s="116" t="str">
        <f>A8</f>
        <v>D</v>
      </c>
      <c r="AF17" s="116"/>
      <c r="AG17" s="116"/>
      <c r="AH17" s="83"/>
      <c r="AI17" s="83"/>
    </row>
    <row r="18" spans="1:35" ht="24.95" customHeight="1" x14ac:dyDescent="0.15">
      <c r="A18" s="135">
        <v>0.40625</v>
      </c>
      <c r="B18" s="111"/>
      <c r="C18" s="112" t="s">
        <v>160</v>
      </c>
      <c r="D18" s="112"/>
      <c r="E18" s="112"/>
      <c r="F18" s="116" t="str">
        <f>A5</f>
        <v>A</v>
      </c>
      <c r="G18" s="116"/>
      <c r="H18" s="116"/>
      <c r="I18" s="116" t="str">
        <f>A10</f>
        <v>F</v>
      </c>
      <c r="J18" s="116"/>
      <c r="K18" s="116"/>
      <c r="L18" s="116" t="str">
        <f>A6</f>
        <v>B</v>
      </c>
      <c r="M18" s="116"/>
      <c r="N18" s="116"/>
      <c r="O18" s="116" t="str">
        <f>A9</f>
        <v>E</v>
      </c>
      <c r="P18" s="116"/>
      <c r="Q18" s="116"/>
      <c r="R18" s="13"/>
      <c r="S18" s="111">
        <v>3</v>
      </c>
      <c r="T18" s="111"/>
      <c r="U18" s="111"/>
      <c r="V18" s="116" t="str">
        <f>A7</f>
        <v>C</v>
      </c>
      <c r="W18" s="116"/>
      <c r="X18" s="116"/>
      <c r="Y18" s="116" t="str">
        <f>A12</f>
        <v>H</v>
      </c>
      <c r="Z18" s="116"/>
      <c r="AA18" s="116"/>
      <c r="AB18" s="111" t="str">
        <f>A8</f>
        <v>D</v>
      </c>
      <c r="AC18" s="111"/>
      <c r="AD18" s="111"/>
      <c r="AE18" s="116" t="str">
        <f>A11</f>
        <v>G</v>
      </c>
      <c r="AF18" s="116"/>
      <c r="AG18" s="116"/>
      <c r="AH18" s="83"/>
      <c r="AI18" s="83"/>
    </row>
    <row r="19" spans="1:35" ht="24.95" customHeight="1" x14ac:dyDescent="0.15">
      <c r="A19" s="135">
        <v>0.42708333333333331</v>
      </c>
      <c r="B19" s="111"/>
      <c r="C19" s="112" t="s">
        <v>161</v>
      </c>
      <c r="D19" s="112"/>
      <c r="E19" s="112"/>
      <c r="F19" s="116" t="str">
        <f>A6</f>
        <v>B</v>
      </c>
      <c r="G19" s="116"/>
      <c r="H19" s="116"/>
      <c r="I19" s="116" t="str">
        <f>A9</f>
        <v>E</v>
      </c>
      <c r="J19" s="116"/>
      <c r="K19" s="116"/>
      <c r="L19" s="116" t="str">
        <f>A5</f>
        <v>A</v>
      </c>
      <c r="M19" s="116"/>
      <c r="N19" s="116"/>
      <c r="O19" s="116" t="str">
        <f>A10</f>
        <v>F</v>
      </c>
      <c r="P19" s="116"/>
      <c r="Q19" s="116"/>
      <c r="R19" s="13"/>
      <c r="S19" s="111">
        <v>4</v>
      </c>
      <c r="T19" s="111"/>
      <c r="U19" s="111"/>
      <c r="V19" s="116" t="str">
        <f>A8</f>
        <v>D</v>
      </c>
      <c r="W19" s="116"/>
      <c r="X19" s="116"/>
      <c r="Y19" s="116" t="str">
        <f>A11</f>
        <v>G</v>
      </c>
      <c r="Z19" s="116"/>
      <c r="AA19" s="116"/>
      <c r="AB19" s="111" t="str">
        <f>A7</f>
        <v>C</v>
      </c>
      <c r="AC19" s="111"/>
      <c r="AD19" s="111"/>
      <c r="AE19" s="116" t="str">
        <f>A12</f>
        <v>H</v>
      </c>
      <c r="AF19" s="116"/>
      <c r="AG19" s="116"/>
      <c r="AH19" s="83"/>
      <c r="AI19" s="83"/>
    </row>
    <row r="20" spans="1:35" ht="24.95" customHeight="1" x14ac:dyDescent="0.15">
      <c r="A20" s="135">
        <v>0.45833333333333331</v>
      </c>
      <c r="B20" s="111"/>
      <c r="C20" s="112" t="s">
        <v>162</v>
      </c>
      <c r="D20" s="112"/>
      <c r="E20" s="112"/>
      <c r="F20" s="116" t="str">
        <f>A9</f>
        <v>E</v>
      </c>
      <c r="G20" s="116"/>
      <c r="H20" s="116"/>
      <c r="I20" s="116" t="str">
        <f>A12</f>
        <v>H</v>
      </c>
      <c r="J20" s="116"/>
      <c r="K20" s="116"/>
      <c r="L20" s="116" t="str">
        <f>A10</f>
        <v>F</v>
      </c>
      <c r="M20" s="116"/>
      <c r="N20" s="116"/>
      <c r="O20" s="116" t="str">
        <f>A11</f>
        <v>G</v>
      </c>
      <c r="P20" s="116"/>
      <c r="Q20" s="116"/>
      <c r="R20" s="13"/>
      <c r="S20" s="111">
        <v>5</v>
      </c>
      <c r="T20" s="111"/>
      <c r="U20" s="111"/>
      <c r="V20" s="116" t="str">
        <f>A5</f>
        <v>A</v>
      </c>
      <c r="W20" s="116"/>
      <c r="X20" s="116"/>
      <c r="Y20" s="116" t="str">
        <f>A8</f>
        <v>D</v>
      </c>
      <c r="Z20" s="116"/>
      <c r="AA20" s="116"/>
      <c r="AB20" s="111" t="str">
        <f>A6</f>
        <v>B</v>
      </c>
      <c r="AC20" s="111"/>
      <c r="AD20" s="111"/>
      <c r="AE20" s="116" t="str">
        <f>A7</f>
        <v>C</v>
      </c>
      <c r="AF20" s="116"/>
      <c r="AG20" s="116"/>
      <c r="AH20" s="83"/>
      <c r="AI20" s="83"/>
    </row>
    <row r="21" spans="1:35" ht="24.95" customHeight="1" x14ac:dyDescent="0.15">
      <c r="A21" s="135">
        <v>0.47916666666666669</v>
      </c>
      <c r="B21" s="111"/>
      <c r="C21" s="112" t="s">
        <v>163</v>
      </c>
      <c r="D21" s="112"/>
      <c r="E21" s="112"/>
      <c r="F21" s="116" t="str">
        <f>A10</f>
        <v>F</v>
      </c>
      <c r="G21" s="116"/>
      <c r="H21" s="116"/>
      <c r="I21" s="116" t="str">
        <f>A11</f>
        <v>G</v>
      </c>
      <c r="J21" s="116"/>
      <c r="K21" s="116"/>
      <c r="L21" s="116" t="str">
        <f>A9</f>
        <v>E</v>
      </c>
      <c r="M21" s="116"/>
      <c r="N21" s="116"/>
      <c r="O21" s="116" t="str">
        <f>A12</f>
        <v>H</v>
      </c>
      <c r="P21" s="116"/>
      <c r="Q21" s="116"/>
      <c r="R21" s="13"/>
      <c r="S21" s="111">
        <v>6</v>
      </c>
      <c r="T21" s="111"/>
      <c r="U21" s="111"/>
      <c r="V21" s="116" t="str">
        <f>A6</f>
        <v>B</v>
      </c>
      <c r="W21" s="116"/>
      <c r="X21" s="116"/>
      <c r="Y21" s="116" t="str">
        <f>A7</f>
        <v>C</v>
      </c>
      <c r="Z21" s="116"/>
      <c r="AA21" s="116"/>
      <c r="AB21" s="111" t="str">
        <f>A5</f>
        <v>A</v>
      </c>
      <c r="AC21" s="111"/>
      <c r="AD21" s="111"/>
      <c r="AE21" s="116" t="str">
        <f>A8</f>
        <v>D</v>
      </c>
      <c r="AF21" s="116"/>
      <c r="AG21" s="116"/>
      <c r="AH21" s="83"/>
      <c r="AI21" s="83"/>
    </row>
    <row r="22" spans="1:35" ht="24.95" customHeight="1" x14ac:dyDescent="0.15"/>
    <row r="23" spans="1:35" ht="24.95" customHeight="1" x14ac:dyDescent="0.15"/>
    <row r="24" spans="1:35" ht="24.95" customHeight="1" x14ac:dyDescent="0.15"/>
    <row r="25" spans="1:35" ht="24.95" customHeight="1" x14ac:dyDescent="0.15"/>
    <row r="26" spans="1:35" ht="24.95" customHeight="1" x14ac:dyDescent="0.15"/>
    <row r="27" spans="1:35" ht="24.95" customHeight="1" x14ac:dyDescent="0.15"/>
    <row r="28" spans="1:35" ht="24.95" customHeight="1" x14ac:dyDescent="0.15"/>
    <row r="29" spans="1:35" ht="24.95" customHeight="1" x14ac:dyDescent="0.15"/>
    <row r="30" spans="1:35" ht="24.95" customHeight="1" x14ac:dyDescent="0.15"/>
  </sheetData>
  <mergeCells count="89">
    <mergeCell ref="L21:N21"/>
    <mergeCell ref="O21:Q21"/>
    <mergeCell ref="AB18:AD18"/>
    <mergeCell ref="AE18:AG18"/>
    <mergeCell ref="AB20:AD20"/>
    <mergeCell ref="AE20:AG20"/>
    <mergeCell ref="AB21:AD21"/>
    <mergeCell ref="AE21:AG21"/>
    <mergeCell ref="S20:U20"/>
    <mergeCell ref="S21:U21"/>
    <mergeCell ref="AB17:AD17"/>
    <mergeCell ref="AE17:AG17"/>
    <mergeCell ref="AB19:AD19"/>
    <mergeCell ref="AE19:AG19"/>
    <mergeCell ref="C14:E14"/>
    <mergeCell ref="F14:K14"/>
    <mergeCell ref="L18:N18"/>
    <mergeCell ref="O18:Q18"/>
    <mergeCell ref="L19:N19"/>
    <mergeCell ref="O19:Q19"/>
    <mergeCell ref="L20:N20"/>
    <mergeCell ref="O20:Q20"/>
    <mergeCell ref="S17:U17"/>
    <mergeCell ref="S18:U18"/>
    <mergeCell ref="S19:U19"/>
    <mergeCell ref="L17:N17"/>
    <mergeCell ref="O17:Q17"/>
    <mergeCell ref="V21:X21"/>
    <mergeCell ref="Y17:AA17"/>
    <mergeCell ref="Y18:AA18"/>
    <mergeCell ref="Y19:AA19"/>
    <mergeCell ref="Y20:AA20"/>
    <mergeCell ref="Y21:AA21"/>
    <mergeCell ref="V20:X20"/>
    <mergeCell ref="V17:X17"/>
    <mergeCell ref="V18:X18"/>
    <mergeCell ref="V19:X19"/>
    <mergeCell ref="A20:B20"/>
    <mergeCell ref="C20:E20"/>
    <mergeCell ref="F21:H21"/>
    <mergeCell ref="I17:K17"/>
    <mergeCell ref="I18:K18"/>
    <mergeCell ref="I19:K19"/>
    <mergeCell ref="I20:K20"/>
    <mergeCell ref="I21:K21"/>
    <mergeCell ref="F20:H20"/>
    <mergeCell ref="A21:B21"/>
    <mergeCell ref="C21:E21"/>
    <mergeCell ref="A17:B17"/>
    <mergeCell ref="C17:E17"/>
    <mergeCell ref="F17:H17"/>
    <mergeCell ref="F18:H18"/>
    <mergeCell ref="F19:H19"/>
    <mergeCell ref="A19:B19"/>
    <mergeCell ref="C19:E19"/>
    <mergeCell ref="A18:B18"/>
    <mergeCell ref="C18:E18"/>
    <mergeCell ref="F15:K15"/>
    <mergeCell ref="L15:Q15"/>
    <mergeCell ref="A15:B15"/>
    <mergeCell ref="C15:E15"/>
    <mergeCell ref="A16:B16"/>
    <mergeCell ref="C16:E16"/>
    <mergeCell ref="F16:H16"/>
    <mergeCell ref="I16:K16"/>
    <mergeCell ref="L16:N16"/>
    <mergeCell ref="Q4:S4"/>
    <mergeCell ref="T4:V4"/>
    <mergeCell ref="W4:Y4"/>
    <mergeCell ref="AB16:AD16"/>
    <mergeCell ref="AE16:AG16"/>
    <mergeCell ref="S16:U16"/>
    <mergeCell ref="O16:Q16"/>
    <mergeCell ref="V16:X16"/>
    <mergeCell ref="Y16:AA16"/>
    <mergeCell ref="V15:AA15"/>
    <mergeCell ref="AB15:AG15"/>
    <mergeCell ref="S15:U15"/>
    <mergeCell ref="AB14:AG14"/>
    <mergeCell ref="V14:AA14"/>
    <mergeCell ref="S14:U14"/>
    <mergeCell ref="L14:Q14"/>
    <mergeCell ref="A1:N1"/>
    <mergeCell ref="A3:D3"/>
    <mergeCell ref="B4:D4"/>
    <mergeCell ref="E4:G4"/>
    <mergeCell ref="H4:J4"/>
    <mergeCell ref="K4:M4"/>
    <mergeCell ref="N4:P4"/>
  </mergeCells>
  <phoneticPr fontId="3"/>
  <pageMargins left="0.59055118110236227" right="0.19685039370078741" top="0.39370078740157483" bottom="0.39370078740157483" header="0.39370078740157483" footer="0.59055118110236227"/>
  <pageSetup paperSize="9" scale="9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sqref="A1:J1"/>
    </sheetView>
  </sheetViews>
  <sheetFormatPr defaultColWidth="10.625" defaultRowHeight="30" customHeight="1" x14ac:dyDescent="0.15"/>
  <cols>
    <col min="1" max="1" width="12.625" style="4" customWidth="1"/>
    <col min="2" max="18" width="4.625" style="4" customWidth="1"/>
    <col min="19" max="16384" width="10.625" style="4"/>
  </cols>
  <sheetData>
    <row r="1" spans="1:18" ht="30" customHeight="1" x14ac:dyDescent="0.15">
      <c r="A1" s="138" t="s">
        <v>149</v>
      </c>
      <c r="B1" s="138"/>
      <c r="C1" s="138"/>
      <c r="D1" s="138"/>
      <c r="E1" s="138"/>
      <c r="F1" s="138"/>
      <c r="G1" s="138"/>
      <c r="H1" s="138"/>
      <c r="I1" s="138"/>
      <c r="J1" s="138"/>
      <c r="K1" s="138" t="s">
        <v>46</v>
      </c>
      <c r="L1" s="138"/>
      <c r="M1" s="138"/>
      <c r="N1" s="138"/>
      <c r="O1" s="138"/>
      <c r="P1" s="138"/>
      <c r="Q1" s="138"/>
      <c r="R1" s="138"/>
    </row>
    <row r="3" spans="1:18" ht="30" customHeight="1" x14ac:dyDescent="0.15">
      <c r="A3" s="7" t="s">
        <v>50</v>
      </c>
      <c r="B3" s="136" t="s">
        <v>52</v>
      </c>
      <c r="C3" s="136"/>
      <c r="D3" s="136"/>
      <c r="E3" s="136" t="s">
        <v>51</v>
      </c>
      <c r="F3" s="136"/>
      <c r="G3" s="139" t="s">
        <v>52</v>
      </c>
      <c r="H3" s="139"/>
      <c r="I3" s="139"/>
      <c r="J3" s="5"/>
      <c r="K3" s="5"/>
      <c r="L3" s="5"/>
      <c r="M3" s="5"/>
      <c r="N3" s="5"/>
      <c r="O3" s="5"/>
      <c r="P3" s="5"/>
      <c r="Q3" s="5"/>
      <c r="R3" s="5"/>
    </row>
    <row r="4" spans="1:18" ht="30" customHeight="1" x14ac:dyDescent="0.15">
      <c r="A4" s="3" t="s">
        <v>12</v>
      </c>
      <c r="B4" s="141" t="s">
        <v>10</v>
      </c>
      <c r="C4" s="142"/>
      <c r="D4" s="142"/>
      <c r="E4" s="142"/>
      <c r="F4" s="142"/>
      <c r="G4" s="142"/>
      <c r="H4" s="142"/>
      <c r="I4" s="143"/>
      <c r="J4" s="137" t="s">
        <v>48</v>
      </c>
      <c r="K4" s="137"/>
      <c r="L4" s="137"/>
      <c r="M4" s="137"/>
      <c r="N4" s="137"/>
      <c r="O4" s="137"/>
      <c r="P4" s="137"/>
      <c r="Q4" s="137"/>
      <c r="R4" s="137"/>
    </row>
    <row r="5" spans="1:18" ht="30" customHeight="1" x14ac:dyDescent="0.15">
      <c r="A5" s="3" t="s">
        <v>25</v>
      </c>
      <c r="B5" s="140"/>
      <c r="C5" s="140"/>
      <c r="D5" s="140"/>
      <c r="E5" s="140" t="s">
        <v>8</v>
      </c>
      <c r="F5" s="140"/>
      <c r="G5" s="140"/>
      <c r="H5" s="140"/>
      <c r="I5" s="140"/>
      <c r="J5" s="137"/>
      <c r="K5" s="137"/>
      <c r="L5" s="137"/>
      <c r="M5" s="137"/>
      <c r="N5" s="137"/>
      <c r="O5" s="137"/>
      <c r="P5" s="137"/>
      <c r="Q5" s="137"/>
      <c r="R5" s="137"/>
    </row>
    <row r="6" spans="1:18" ht="30" customHeight="1" x14ac:dyDescent="0.15">
      <c r="A6" s="3" t="s">
        <v>13</v>
      </c>
      <c r="B6" s="140"/>
      <c r="C6" s="140"/>
      <c r="D6" s="140"/>
      <c r="E6" s="140" t="s">
        <v>8</v>
      </c>
      <c r="F6" s="140"/>
      <c r="G6" s="140"/>
      <c r="H6" s="140"/>
      <c r="I6" s="140"/>
      <c r="J6" s="137"/>
      <c r="K6" s="137"/>
      <c r="L6" s="137"/>
      <c r="M6" s="137"/>
      <c r="N6" s="137"/>
      <c r="O6" s="137"/>
      <c r="P6" s="137"/>
      <c r="Q6" s="137"/>
      <c r="R6" s="137"/>
    </row>
    <row r="7" spans="1:18" ht="30" customHeight="1" x14ac:dyDescent="0.15">
      <c r="A7" s="3" t="s">
        <v>27</v>
      </c>
      <c r="B7" s="140"/>
      <c r="C7" s="140"/>
      <c r="D7" s="140"/>
      <c r="E7" s="140" t="s">
        <v>8</v>
      </c>
      <c r="F7" s="140"/>
      <c r="G7" s="140"/>
      <c r="H7" s="140"/>
      <c r="I7" s="140"/>
      <c r="J7" s="137"/>
      <c r="K7" s="137"/>
      <c r="L7" s="137"/>
      <c r="M7" s="137"/>
      <c r="N7" s="137"/>
      <c r="O7" s="137"/>
      <c r="P7" s="137"/>
      <c r="Q7" s="137"/>
      <c r="R7" s="137"/>
    </row>
    <row r="8" spans="1:18" ht="30" customHeight="1" x14ac:dyDescent="0.15">
      <c r="A8" s="3" t="s">
        <v>28</v>
      </c>
      <c r="B8" s="140"/>
      <c r="C8" s="140"/>
      <c r="D8" s="140"/>
      <c r="E8" s="140" t="s">
        <v>8</v>
      </c>
      <c r="F8" s="140"/>
      <c r="G8" s="140"/>
      <c r="H8" s="140"/>
      <c r="I8" s="140"/>
      <c r="J8" s="137"/>
      <c r="K8" s="137"/>
      <c r="L8" s="137"/>
      <c r="M8" s="137"/>
      <c r="N8" s="137"/>
      <c r="O8" s="137"/>
      <c r="P8" s="137"/>
      <c r="Q8" s="137"/>
      <c r="R8" s="137"/>
    </row>
    <row r="9" spans="1:18" ht="30" customHeight="1" x14ac:dyDescent="0.15">
      <c r="A9" s="3" t="s">
        <v>29</v>
      </c>
      <c r="B9" s="140"/>
      <c r="C9" s="140"/>
      <c r="D9" s="140"/>
      <c r="E9" s="140" t="s">
        <v>8</v>
      </c>
      <c r="F9" s="140"/>
      <c r="G9" s="140"/>
      <c r="H9" s="140"/>
      <c r="I9" s="140"/>
      <c r="J9" s="137"/>
      <c r="K9" s="137"/>
      <c r="L9" s="137"/>
      <c r="M9" s="137"/>
      <c r="N9" s="137"/>
      <c r="O9" s="137"/>
      <c r="P9" s="137"/>
      <c r="Q9" s="137"/>
      <c r="R9" s="137"/>
    </row>
    <row r="10" spans="1:18" ht="30" customHeight="1" x14ac:dyDescent="0.15">
      <c r="A10" s="3" t="s">
        <v>26</v>
      </c>
      <c r="B10" s="140"/>
      <c r="C10" s="140"/>
      <c r="D10" s="140"/>
      <c r="E10" s="140" t="s">
        <v>8</v>
      </c>
      <c r="F10" s="140"/>
      <c r="G10" s="140"/>
      <c r="H10" s="140"/>
      <c r="I10" s="140"/>
      <c r="J10" s="137"/>
      <c r="K10" s="137"/>
      <c r="L10" s="137"/>
      <c r="M10" s="137"/>
      <c r="N10" s="137"/>
      <c r="O10" s="137"/>
      <c r="P10" s="137"/>
      <c r="Q10" s="137"/>
      <c r="R10" s="137"/>
    </row>
    <row r="11" spans="1:18" ht="30" customHeight="1" x14ac:dyDescent="0.15">
      <c r="A11" s="3" t="s">
        <v>53</v>
      </c>
      <c r="B11" s="140"/>
      <c r="C11" s="140"/>
      <c r="D11" s="140"/>
      <c r="E11" s="140" t="s">
        <v>8</v>
      </c>
      <c r="F11" s="140"/>
      <c r="G11" s="140"/>
      <c r="H11" s="140"/>
      <c r="I11" s="140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18" ht="30" customHeight="1" x14ac:dyDescent="0.15">
      <c r="A12" s="3" t="s">
        <v>140</v>
      </c>
      <c r="B12" s="140"/>
      <c r="C12" s="140"/>
      <c r="D12" s="140"/>
      <c r="E12" s="140" t="s">
        <v>8</v>
      </c>
      <c r="F12" s="140"/>
      <c r="G12" s="140"/>
      <c r="H12" s="140"/>
      <c r="I12" s="140"/>
      <c r="J12" s="137"/>
      <c r="K12" s="137"/>
      <c r="L12" s="137"/>
      <c r="M12" s="137"/>
      <c r="N12" s="137"/>
      <c r="O12" s="137"/>
      <c r="P12" s="137"/>
      <c r="Q12" s="137"/>
      <c r="R12" s="137"/>
    </row>
    <row r="13" spans="1:18" ht="30" customHeight="1" x14ac:dyDescent="0.15">
      <c r="E13" s="6"/>
      <c r="J13" s="145" t="s">
        <v>47</v>
      </c>
      <c r="K13" s="145"/>
      <c r="L13" s="145"/>
      <c r="M13" s="145"/>
      <c r="N13" s="145"/>
      <c r="O13" s="145"/>
      <c r="P13" s="145"/>
      <c r="Q13" s="145"/>
      <c r="R13" s="145"/>
    </row>
    <row r="14" spans="1:18" ht="30" customHeight="1" x14ac:dyDescent="0.15">
      <c r="J14" s="144" t="s">
        <v>64</v>
      </c>
      <c r="K14" s="144"/>
      <c r="L14" s="144"/>
      <c r="M14" s="144"/>
      <c r="N14" s="144"/>
      <c r="O14" s="144"/>
      <c r="P14" s="144"/>
      <c r="Q14" s="144"/>
      <c r="R14" s="144"/>
    </row>
  </sheetData>
  <mergeCells count="41">
    <mergeCell ref="J14:R14"/>
    <mergeCell ref="B9:D9"/>
    <mergeCell ref="E9:F9"/>
    <mergeCell ref="G9:I9"/>
    <mergeCell ref="J9:R9"/>
    <mergeCell ref="E10:F10"/>
    <mergeCell ref="G10:I10"/>
    <mergeCell ref="J10:R10"/>
    <mergeCell ref="B11:D11"/>
    <mergeCell ref="B10:D10"/>
    <mergeCell ref="B12:D12"/>
    <mergeCell ref="E12:F12"/>
    <mergeCell ref="G12:I12"/>
    <mergeCell ref="J12:R12"/>
    <mergeCell ref="J13:R13"/>
    <mergeCell ref="E11:F11"/>
    <mergeCell ref="G11:I11"/>
    <mergeCell ref="J11:R11"/>
    <mergeCell ref="E6:F6"/>
    <mergeCell ref="G7:I7"/>
    <mergeCell ref="E8:F8"/>
    <mergeCell ref="G8:I8"/>
    <mergeCell ref="E7:F7"/>
    <mergeCell ref="J6:R6"/>
    <mergeCell ref="J7:R7"/>
    <mergeCell ref="E3:F3"/>
    <mergeCell ref="J8:R8"/>
    <mergeCell ref="A1:J1"/>
    <mergeCell ref="K1:R1"/>
    <mergeCell ref="J5:R5"/>
    <mergeCell ref="J4:R4"/>
    <mergeCell ref="G3:I3"/>
    <mergeCell ref="B3:D3"/>
    <mergeCell ref="G5:I5"/>
    <mergeCell ref="B4:I4"/>
    <mergeCell ref="B5:D5"/>
    <mergeCell ref="G6:I6"/>
    <mergeCell ref="E5:F5"/>
    <mergeCell ref="B6:D6"/>
    <mergeCell ref="B8:D8"/>
    <mergeCell ref="B7:D7"/>
  </mergeCells>
  <phoneticPr fontId="3"/>
  <pageMargins left="0.59055118110236227" right="0.39370078740157483" top="0.39370078740157483" bottom="0.78740157480314965" header="0.39370078740157483" footer="0.5905511811023622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要綱</vt:lpstr>
      <vt:lpstr>1組</vt:lpstr>
      <vt:lpstr>2組</vt:lpstr>
      <vt:lpstr>上位トーナメント</vt:lpstr>
      <vt:lpstr>フレンドリーグ</vt:lpstr>
      <vt:lpstr>試合結果報告書</vt:lpstr>
      <vt:lpstr>要綱!Print_Area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俊明</dc:creator>
  <cp:lastModifiedBy>俊明</cp:lastModifiedBy>
  <cp:lastPrinted>2017-03-08T12:48:19Z</cp:lastPrinted>
  <dcterms:created xsi:type="dcterms:W3CDTF">2002-11-17T22:09:50Z</dcterms:created>
  <dcterms:modified xsi:type="dcterms:W3CDTF">2017-03-08T12:50:23Z</dcterms:modified>
</cp:coreProperties>
</file>