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6480" activeTab="0"/>
  </bookViews>
  <sheets>
    <sheet name="Ａブロック（市原会場）" sheetId="1" r:id="rId1"/>
    <sheet name="Ｂブロック（木更津会場）" sheetId="2" r:id="rId2"/>
    <sheet name="Ｃブロック（袖ケ浦会場）" sheetId="3" r:id="rId3"/>
    <sheet name="Ｄブロック（安房会場）" sheetId="4" r:id="rId4"/>
    <sheet name="Ｅブロック（君津会場）" sheetId="5" r:id="rId5"/>
  </sheets>
  <definedNames/>
  <calcPr fullCalcOnLoad="1"/>
</workbook>
</file>

<file path=xl/sharedStrings.xml><?xml version="1.0" encoding="utf-8"?>
<sst xmlns="http://schemas.openxmlformats.org/spreadsheetml/2006/main" count="480" uniqueCount="114">
  <si>
    <t>主管＝FCｴﾙﾌｧｰ木更津</t>
  </si>
  <si>
    <t>ちはら台SC2015</t>
  </si>
  <si>
    <t>FCﾌｪﾙｻGION</t>
  </si>
  <si>
    <t>日程</t>
  </si>
  <si>
    <t>予選１節：５／２４（日）２節：６／７（日）３節：７／１８（土）　　予備日：６／２７（土）・７／２５（土）</t>
  </si>
  <si>
    <t>会場</t>
  </si>
  <si>
    <t>市原：千種FC　袖ヶ浦：昭和SC　木更津：FCｴﾙﾌｧｰ木更津　君津：子安SSC　安房：鴨川FC</t>
  </si>
  <si>
    <t>※各ブロック上位２チーム決勝トーナメント進出　さらに上位７チームが県大会進出</t>
  </si>
  <si>
    <t>勝点</t>
  </si>
  <si>
    <t>得点</t>
  </si>
  <si>
    <t>失点</t>
  </si>
  <si>
    <t>得失点</t>
  </si>
  <si>
    <t>順位</t>
  </si>
  <si>
    <t>①</t>
  </si>
  <si>
    <t>⑧</t>
  </si>
  <si>
    <t>⑮</t>
  </si>
  <si>
    <t>⑲</t>
  </si>
  <si>
    <t>⑪</t>
  </si>
  <si>
    <t>④</t>
  </si>
  <si>
    <t>⑤</t>
  </si>
  <si>
    <t>⑩</t>
  </si>
  <si>
    <t>⑯</t>
  </si>
  <si>
    <t>⑳</t>
  </si>
  <si>
    <t>⑬</t>
  </si>
  <si>
    <t>②</t>
  </si>
  <si>
    <t>⑫</t>
  </si>
  <si>
    <t>⑰</t>
  </si>
  <si>
    <t>㉑</t>
  </si>
  <si>
    <t>⑥</t>
  </si>
  <si>
    <t>⑭</t>
  </si>
  <si>
    <t>⑱</t>
  </si>
  <si>
    <t>③</t>
  </si>
  <si>
    <t>⑨</t>
  </si>
  <si>
    <t>⑦</t>
  </si>
  <si>
    <t>Bブロック</t>
  </si>
  <si>
    <t>木更津市桜井運動広場</t>
  </si>
  <si>
    <t>FCｴﾙﾌｧｰ木更津</t>
  </si>
  <si>
    <t>北条FC</t>
  </si>
  <si>
    <t>平川SC</t>
  </si>
  <si>
    <t>市原東FC</t>
  </si>
  <si>
    <t>大和田SSC</t>
  </si>
  <si>
    <t>開始時間</t>
  </si>
  <si>
    <t>９時～</t>
  </si>
  <si>
    <t>１０時～</t>
  </si>
  <si>
    <t>１１時～</t>
  </si>
  <si>
    <t>１２時～</t>
  </si>
  <si>
    <t>１３時～</t>
  </si>
  <si>
    <t>１４時～</t>
  </si>
  <si>
    <t>１５時～</t>
  </si>
  <si>
    <t>第１節</t>
  </si>
  <si>
    <t>第２節</t>
  </si>
  <si>
    <t>第３節</t>
  </si>
  <si>
    <t>H２７年度８ブロック</t>
  </si>
  <si>
    <t>①</t>
  </si>
  <si>
    <t>⑧</t>
  </si>
  <si>
    <t>⑮</t>
  </si>
  <si>
    <t>⑲</t>
  </si>
  <si>
    <t>⑪</t>
  </si>
  <si>
    <t>④</t>
  </si>
  <si>
    <t>⑤</t>
  </si>
  <si>
    <t>⑩</t>
  </si>
  <si>
    <t>⑯</t>
  </si>
  <si>
    <t>⑳</t>
  </si>
  <si>
    <t>⑬</t>
  </si>
  <si>
    <t>②</t>
  </si>
  <si>
    <t>⑫</t>
  </si>
  <si>
    <t>⑰</t>
  </si>
  <si>
    <t>⑥</t>
  </si>
  <si>
    <t>⑭</t>
  </si>
  <si>
    <t>⑱</t>
  </si>
  <si>
    <t>③</t>
  </si>
  <si>
    <t>⑨</t>
  </si>
  <si>
    <t>⑦</t>
  </si>
  <si>
    <t>千葉県少年サッカー選手権５年生大会８ブロック予選大会</t>
  </si>
  <si>
    <t>千種ＦＣ</t>
  </si>
  <si>
    <t>ＦＣ富津</t>
  </si>
  <si>
    <t>長浦ＳＣ　オレンジ</t>
  </si>
  <si>
    <t>三井千葉ＳＣＪｒ</t>
  </si>
  <si>
    <t>小糸ＦＣ</t>
  </si>
  <si>
    <t>畑沢ＦＣ</t>
  </si>
  <si>
    <t>ＣＩイレブン</t>
  </si>
  <si>
    <t>Ａブロック</t>
  </si>
  <si>
    <t>主管＝千種ＦＣ</t>
  </si>
  <si>
    <t>市原市立千種小学校</t>
  </si>
  <si>
    <t>Ｃブロック</t>
  </si>
  <si>
    <t>主管＝昭和ＳＣ</t>
  </si>
  <si>
    <t>袖ケ浦市立奈良輪小学校</t>
  </si>
  <si>
    <t>昭和ＳＣ　Ｆ</t>
  </si>
  <si>
    <t>青堀ＳＣ</t>
  </si>
  <si>
    <t>市原ユナイテッド</t>
  </si>
  <si>
    <t>ちはら台SC１９９３</t>
  </si>
  <si>
    <t>デサフィーオ君津ＦＣ</t>
  </si>
  <si>
    <t>ＦＣウーノ木更津</t>
  </si>
  <si>
    <t>岩根１０１</t>
  </si>
  <si>
    <t>Ｄブロック</t>
  </si>
  <si>
    <t>主管＝鴨川ＦＣ</t>
  </si>
  <si>
    <t>鴨川市総合運動施設サッカー場</t>
  </si>
  <si>
    <t>鴨川ＦＣ　ホワイト</t>
  </si>
  <si>
    <t>長浦ＳＣ　ホワイト</t>
  </si>
  <si>
    <t>青葉台ＦＣ</t>
  </si>
  <si>
    <t>子安ＳＳＣ　ブルー</t>
  </si>
  <si>
    <t>ＦＣきみつ</t>
  </si>
  <si>
    <t>ＴＯＰＳＩＤＥアウルＦＣ</t>
  </si>
  <si>
    <t>高柳ＦＣ</t>
  </si>
  <si>
    <t>Ｅブロック</t>
  </si>
  <si>
    <t>主管＝子安ＳＳＣ</t>
  </si>
  <si>
    <t>君津市貞元グランド</t>
  </si>
  <si>
    <t>子安ＳＳＣ　イエロー</t>
  </si>
  <si>
    <t>鴨川ＦＣ　ブルー</t>
  </si>
  <si>
    <t>昭和ＳＣ　Ｔ</t>
  </si>
  <si>
    <t>白幡ＦＣ</t>
  </si>
  <si>
    <t>ＳＯＬＶＥＮＴＯ市原</t>
  </si>
  <si>
    <t>ＦＣエルファー木更津U-11</t>
  </si>
  <si>
    <t>木更津ＦＣ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</si>
</sst>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double"/>
      <top style="thin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 diagonalDown="1">
      <left/>
      <right/>
      <top/>
      <bottom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49" fontId="5" fillId="0" borderId="10" xfId="0" applyNumberFormat="1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49" fontId="0" fillId="0" borderId="55" xfId="0" applyNumberFormat="1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0" borderId="56" xfId="0" applyNumberFormat="1" applyFont="1" applyFill="1" applyBorder="1" applyAlignment="1">
      <alignment horizontal="left" vertical="center" shrinkToFit="1"/>
    </xf>
    <xf numFmtId="49" fontId="5" fillId="0" borderId="57" xfId="0" applyNumberFormat="1" applyFont="1" applyFill="1" applyBorder="1" applyAlignment="1">
      <alignment horizontal="left" vertical="center" shrinkToFit="1"/>
    </xf>
    <xf numFmtId="49" fontId="5" fillId="0" borderId="58" xfId="0" applyNumberFormat="1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left" vertical="center" shrinkToFit="1"/>
    </xf>
    <xf numFmtId="0" fontId="5" fillId="0" borderId="57" xfId="0" applyFont="1" applyFill="1" applyBorder="1" applyAlignment="1">
      <alignment horizontal="left" vertical="center" shrinkToFit="1"/>
    </xf>
    <xf numFmtId="0" fontId="5" fillId="0" borderId="58" xfId="0" applyFont="1" applyFill="1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1" xfId="0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AE16" sqref="AE16"/>
    </sheetView>
  </sheetViews>
  <sheetFormatPr defaultColWidth="9.00390625" defaultRowHeight="13.5"/>
  <cols>
    <col min="1" max="1" width="3.125" style="2" customWidth="1"/>
    <col min="2" max="2" width="14.625" style="2" customWidth="1"/>
    <col min="3" max="6" width="2.625" style="2" customWidth="1"/>
    <col min="7" max="7" width="2.25390625" style="2" customWidth="1"/>
    <col min="8" max="30" width="2.625" style="2" customWidth="1"/>
    <col min="31" max="35" width="6.625" style="2" customWidth="1"/>
    <col min="36" max="36" width="2.50390625" style="3" customWidth="1"/>
    <col min="37" max="16384" width="9.00390625" style="2" customWidth="1"/>
  </cols>
  <sheetData>
    <row r="1" spans="2:35" ht="18.75">
      <c r="B1" s="106" t="s">
        <v>73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2:35" ht="14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2:35" s="4" customFormat="1" ht="13.5">
      <c r="B3" s="5" t="s">
        <v>3</v>
      </c>
      <c r="C3" s="6" t="s">
        <v>4</v>
      </c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s="4" customFormat="1" ht="13.5">
      <c r="B4" s="5" t="s">
        <v>5</v>
      </c>
      <c r="C4" s="6" t="s">
        <v>6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2:35" s="4" customFormat="1" ht="13.5">
      <c r="B5" s="5"/>
      <c r="C5" s="6" t="s">
        <v>7</v>
      </c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2:35" ht="9" customHeight="1">
      <c r="B6" s="8"/>
      <c r="C6" s="1"/>
      <c r="D6" s="1"/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8" spans="2:31" ht="15" thickBot="1">
      <c r="B8" s="10" t="s">
        <v>81</v>
      </c>
      <c r="C8" s="1" t="s">
        <v>82</v>
      </c>
      <c r="D8" s="1"/>
      <c r="E8" s="1"/>
      <c r="F8" s="1"/>
      <c r="G8" s="6"/>
      <c r="H8" s="6"/>
      <c r="I8" s="6"/>
      <c r="J8" s="6"/>
      <c r="AE8" s="6" t="s">
        <v>83</v>
      </c>
    </row>
    <row r="9" spans="2:35" ht="24.75" customHeight="1" thickBot="1">
      <c r="B9" s="11"/>
      <c r="C9" s="108" t="str">
        <f>B10</f>
        <v>千種ＦＣ</v>
      </c>
      <c r="D9" s="109"/>
      <c r="E9" s="109"/>
      <c r="F9" s="110"/>
      <c r="G9" s="111" t="str">
        <f>B11</f>
        <v>ＦＣ富津</v>
      </c>
      <c r="H9" s="112"/>
      <c r="I9" s="112"/>
      <c r="J9" s="113"/>
      <c r="K9" s="111" t="str">
        <f>B12</f>
        <v>長浦ＳＣ　オレンジ</v>
      </c>
      <c r="L9" s="112"/>
      <c r="M9" s="112"/>
      <c r="N9" s="113"/>
      <c r="O9" s="111" t="str">
        <f>B13</f>
        <v>三井千葉ＳＣＪｒ</v>
      </c>
      <c r="P9" s="114"/>
      <c r="Q9" s="114"/>
      <c r="R9" s="115"/>
      <c r="S9" s="111" t="str">
        <f>B14</f>
        <v>小糸ＦＣ</v>
      </c>
      <c r="T9" s="112"/>
      <c r="U9" s="112"/>
      <c r="V9" s="113"/>
      <c r="W9" s="111" t="str">
        <f>B15</f>
        <v>畑沢ＦＣ</v>
      </c>
      <c r="X9" s="112"/>
      <c r="Y9" s="112"/>
      <c r="Z9" s="113"/>
      <c r="AA9" s="111" t="str">
        <f>B16</f>
        <v>ＣＩイレブン</v>
      </c>
      <c r="AB9" s="114"/>
      <c r="AC9" s="114"/>
      <c r="AD9" s="116"/>
      <c r="AE9" s="12" t="s">
        <v>8</v>
      </c>
      <c r="AF9" s="13" t="s">
        <v>9</v>
      </c>
      <c r="AG9" s="13" t="s">
        <v>10</v>
      </c>
      <c r="AH9" s="14" t="s">
        <v>11</v>
      </c>
      <c r="AI9" s="15" t="s">
        <v>12</v>
      </c>
    </row>
    <row r="10" spans="1:35" ht="30" customHeight="1">
      <c r="A10" s="2">
        <v>1</v>
      </c>
      <c r="B10" s="31" t="s">
        <v>74</v>
      </c>
      <c r="C10" s="117"/>
      <c r="D10" s="118"/>
      <c r="E10" s="118"/>
      <c r="F10" s="118"/>
      <c r="G10" s="37" t="s">
        <v>13</v>
      </c>
      <c r="H10" s="38">
        <v>5</v>
      </c>
      <c r="I10" s="38" t="str">
        <f>IF(H10="","",IF(H10&gt;J10,"○",IF(H10&lt;J10,"●","△")))</f>
        <v>○</v>
      </c>
      <c r="J10" s="49">
        <v>0</v>
      </c>
      <c r="K10" s="37" t="s">
        <v>14</v>
      </c>
      <c r="L10" s="50">
        <v>6</v>
      </c>
      <c r="M10" s="38" t="str">
        <f>IF(L10="","",IF(L10&gt;N10,"○",IF(L10&lt;N10,"●","△")))</f>
        <v>○</v>
      </c>
      <c r="N10" s="51">
        <v>1</v>
      </c>
      <c r="O10" s="39" t="s">
        <v>15</v>
      </c>
      <c r="P10" s="50">
        <v>0</v>
      </c>
      <c r="Q10" s="38" t="str">
        <f>IF(P10="","",IF(P10&gt;R10,"○",IF(P10&lt;R10,"●","△")))</f>
        <v>●</v>
      </c>
      <c r="R10" s="51">
        <v>5</v>
      </c>
      <c r="S10" s="39" t="s">
        <v>16</v>
      </c>
      <c r="T10" s="50">
        <v>5</v>
      </c>
      <c r="U10" s="38" t="str">
        <f>IF(T10="","",IF(T10&gt;V10,"○",IF(T10&lt;V10,"●","△")))</f>
        <v>○</v>
      </c>
      <c r="V10" s="51">
        <v>1</v>
      </c>
      <c r="W10" s="39" t="s">
        <v>17</v>
      </c>
      <c r="X10" s="50">
        <v>1</v>
      </c>
      <c r="Y10" s="38" t="str">
        <f>IF(X10="","",IF(X10&gt;Z10,"○",IF(X10&lt;Z10,"●","△")))</f>
        <v>○</v>
      </c>
      <c r="Z10" s="51">
        <v>0</v>
      </c>
      <c r="AA10" s="39" t="s">
        <v>18</v>
      </c>
      <c r="AB10" s="50">
        <v>1</v>
      </c>
      <c r="AC10" s="38" t="str">
        <f aca="true" t="shared" si="0" ref="AC10:AC15">IF(AB10="","",IF(AB10&gt;AD10,"○",IF(AB10&lt;AD10,"●","△")))</f>
        <v>○</v>
      </c>
      <c r="AD10" s="52">
        <v>0</v>
      </c>
      <c r="AE10" s="58">
        <f>IF(I10="○",3,IF(I10="△",1,0))+IF(M10="○",3,IF(M10="△",1,0))+IF(Q10="○",3+IF(Q10="△",1,0))+IF(U10="○",3,IF(U10="△",1,0))+IF(Y10="○",3,IF(Y10="△",1,0))+IF(AC10="○",3,IF(AC10="△",1,0))</f>
        <v>15</v>
      </c>
      <c r="AF10" s="16">
        <f>H10+L10+P10+T10+X10+AB10</f>
        <v>18</v>
      </c>
      <c r="AG10" s="16">
        <f>J10+N10+R10+V10+Z10+AD10</f>
        <v>7</v>
      </c>
      <c r="AH10" s="61">
        <f aca="true" t="shared" si="1" ref="AH10:AH16">AF10-AG10</f>
        <v>11</v>
      </c>
      <c r="AI10" s="17">
        <v>2</v>
      </c>
    </row>
    <row r="11" spans="1:35" ht="30" customHeight="1">
      <c r="A11" s="2">
        <v>2</v>
      </c>
      <c r="B11" s="32" t="s">
        <v>75</v>
      </c>
      <c r="C11" s="43" t="s">
        <v>53</v>
      </c>
      <c r="D11" s="41">
        <v>0</v>
      </c>
      <c r="E11" s="41" t="str">
        <f aca="true" t="shared" si="2" ref="E11:E16">IF(D11="","",IF(D11&gt;F11,"○",IF(D11&lt;F11,"●","△")))</f>
        <v>●</v>
      </c>
      <c r="F11" s="53">
        <v>5</v>
      </c>
      <c r="G11" s="104"/>
      <c r="H11" s="105"/>
      <c r="I11" s="105"/>
      <c r="J11" s="105"/>
      <c r="K11" s="40" t="s">
        <v>19</v>
      </c>
      <c r="L11" s="41">
        <v>5</v>
      </c>
      <c r="M11" s="41" t="str">
        <f>IF(L11="","",IF(L11&gt;N11,"○",IF(L11&lt;N11,"●","△")))</f>
        <v>○</v>
      </c>
      <c r="N11" s="53">
        <v>0</v>
      </c>
      <c r="O11" s="40" t="s">
        <v>20</v>
      </c>
      <c r="P11" s="54">
        <v>0</v>
      </c>
      <c r="Q11" s="41" t="str">
        <f>IF(P11="","",IF(P11&gt;R11,"○",IF(P11&lt;R11,"●","△")))</f>
        <v>●</v>
      </c>
      <c r="R11" s="67">
        <v>13</v>
      </c>
      <c r="S11" s="42" t="s">
        <v>21</v>
      </c>
      <c r="T11" s="54">
        <v>4</v>
      </c>
      <c r="U11" s="41" t="str">
        <f>IF(T11="","",IF(T11&gt;V11,"○",IF(T11&lt;V11,"●","△")))</f>
        <v>●</v>
      </c>
      <c r="V11" s="55">
        <v>6</v>
      </c>
      <c r="W11" s="42" t="s">
        <v>22</v>
      </c>
      <c r="X11" s="54">
        <v>2</v>
      </c>
      <c r="Y11" s="41" t="str">
        <f>IF(X11="","",IF(X11&gt;Z11,"○",IF(X11&lt;Z11,"●","△")))</f>
        <v>●</v>
      </c>
      <c r="Z11" s="55">
        <v>3</v>
      </c>
      <c r="AA11" s="42" t="s">
        <v>23</v>
      </c>
      <c r="AB11" s="54">
        <v>1</v>
      </c>
      <c r="AC11" s="41" t="str">
        <f t="shared" si="0"/>
        <v>●</v>
      </c>
      <c r="AD11" s="56">
        <v>3</v>
      </c>
      <c r="AE11" s="59">
        <f>IF(E11="○",3,IF(E11="△",1,0))+IF(M11="○",3,IF(M11="△",1,0))+IF(Q11="○",3+IF(Q11="△",1,0))+IF(U11="○",3,IF(U11="△",1,0))+IF(Y11="○",3,IF(Y11="△",1,0))+IF(AC11="○",3,IF(AC11="△",1,0))</f>
        <v>3</v>
      </c>
      <c r="AF11" s="18">
        <f>D11+L11+P11+T11+X11+AB11</f>
        <v>12</v>
      </c>
      <c r="AG11" s="18">
        <f>F11+N11+R11+V11+Z11+AD11</f>
        <v>30</v>
      </c>
      <c r="AH11" s="62">
        <f t="shared" si="1"/>
        <v>-18</v>
      </c>
      <c r="AI11" s="19">
        <v>6</v>
      </c>
    </row>
    <row r="12" spans="1:35" ht="30" customHeight="1">
      <c r="A12" s="2">
        <v>3</v>
      </c>
      <c r="B12" s="32" t="s">
        <v>76</v>
      </c>
      <c r="C12" s="43" t="s">
        <v>54</v>
      </c>
      <c r="D12" s="41">
        <v>1</v>
      </c>
      <c r="E12" s="41" t="str">
        <f t="shared" si="2"/>
        <v>●</v>
      </c>
      <c r="F12" s="53">
        <v>6</v>
      </c>
      <c r="G12" s="44" t="s">
        <v>59</v>
      </c>
      <c r="H12" s="41">
        <v>0</v>
      </c>
      <c r="I12" s="41" t="str">
        <f>IF(H12="","",IF(H12&gt;J12,"○",IF(H12&lt;J12,"●","△")))</f>
        <v>●</v>
      </c>
      <c r="J12" s="53">
        <v>5</v>
      </c>
      <c r="K12" s="104"/>
      <c r="L12" s="105"/>
      <c r="M12" s="105"/>
      <c r="N12" s="105"/>
      <c r="O12" s="40" t="s">
        <v>24</v>
      </c>
      <c r="P12" s="41">
        <v>0</v>
      </c>
      <c r="Q12" s="41" t="str">
        <f>IF(P12="","",IF(P12&gt;R12,"○",IF(P12&lt;R12,"●","△")))</f>
        <v>●</v>
      </c>
      <c r="R12" s="67">
        <v>19</v>
      </c>
      <c r="S12" s="42" t="s">
        <v>25</v>
      </c>
      <c r="T12" s="54">
        <v>2</v>
      </c>
      <c r="U12" s="41" t="str">
        <f>IF(T12="","",IF(T12&gt;V12,"○",IF(T12&lt;V12,"●","△")))</f>
        <v>●</v>
      </c>
      <c r="V12" s="55">
        <v>4</v>
      </c>
      <c r="W12" s="42" t="s">
        <v>26</v>
      </c>
      <c r="X12" s="54">
        <v>1</v>
      </c>
      <c r="Y12" s="41" t="str">
        <f>IF(X12="","",IF(X12&gt;Z12,"○",IF(X12&lt;Z12,"●","△")))</f>
        <v>●</v>
      </c>
      <c r="Z12" s="55">
        <v>4</v>
      </c>
      <c r="AA12" s="42" t="s">
        <v>27</v>
      </c>
      <c r="AB12" s="54">
        <v>0</v>
      </c>
      <c r="AC12" s="41" t="str">
        <f t="shared" si="0"/>
        <v>●</v>
      </c>
      <c r="AD12" s="56">
        <v>8</v>
      </c>
      <c r="AE12" s="59">
        <f>IF(I12="○",3,IF(I12="△",1,0))+IF(E12="○",3,IF(E12="△",1,0))+IF(Q12="○",3,IF(Q12="△",1,0))+IF(U12="○",3,IF(U12="△",1,0))+IF(Y12="○",3,IF(Y12="△",1,0))+IF(AC12="○",3,IF(AC12="△",1,0))</f>
        <v>0</v>
      </c>
      <c r="AF12" s="18">
        <f>AB12+X12+T12+P12+H12+D12</f>
        <v>4</v>
      </c>
      <c r="AG12" s="18">
        <f>F12+J12+R12+V12+Z12+AD12</f>
        <v>46</v>
      </c>
      <c r="AH12" s="62">
        <f t="shared" si="1"/>
        <v>-42</v>
      </c>
      <c r="AI12" s="19">
        <v>7</v>
      </c>
    </row>
    <row r="13" spans="1:35" ht="30" customHeight="1">
      <c r="A13" s="2">
        <v>4</v>
      </c>
      <c r="B13" s="32" t="s">
        <v>77</v>
      </c>
      <c r="C13" s="43" t="s">
        <v>55</v>
      </c>
      <c r="D13" s="41">
        <v>5</v>
      </c>
      <c r="E13" s="41" t="str">
        <f t="shared" si="2"/>
        <v>○</v>
      </c>
      <c r="F13" s="53">
        <v>0</v>
      </c>
      <c r="G13" s="44" t="s">
        <v>60</v>
      </c>
      <c r="H13" s="68">
        <v>13</v>
      </c>
      <c r="I13" s="41" t="str">
        <f>IF(H13="","",IF(H13&gt;J13,"○",IF(H13&lt;J13,"●","△")))</f>
        <v>○</v>
      </c>
      <c r="J13" s="53">
        <v>0</v>
      </c>
      <c r="K13" s="44" t="s">
        <v>64</v>
      </c>
      <c r="L13" s="68">
        <v>19</v>
      </c>
      <c r="M13" s="41" t="str">
        <f>IF(L13="","",IF(L13&gt;N13,"○",IF(L13&lt;N13,"●","△")))</f>
        <v>○</v>
      </c>
      <c r="N13" s="53">
        <v>0</v>
      </c>
      <c r="O13" s="104"/>
      <c r="P13" s="105"/>
      <c r="Q13" s="105"/>
      <c r="R13" s="105"/>
      <c r="S13" s="42" t="s">
        <v>28</v>
      </c>
      <c r="T13" s="68">
        <v>10</v>
      </c>
      <c r="U13" s="41" t="str">
        <f>IF(T13="","",IF(T13&gt;V13,"○",IF(T13&lt;V13,"●","△")))</f>
        <v>○</v>
      </c>
      <c r="V13" s="55">
        <v>1</v>
      </c>
      <c r="W13" s="42" t="s">
        <v>29</v>
      </c>
      <c r="X13" s="68">
        <v>12</v>
      </c>
      <c r="Y13" s="41" t="str">
        <f>IF(X13="","",IF(X13&gt;Z13,"○",IF(X13&lt;Z13,"●","△")))</f>
        <v>○</v>
      </c>
      <c r="Z13" s="55">
        <v>0</v>
      </c>
      <c r="AA13" s="42" t="s">
        <v>30</v>
      </c>
      <c r="AB13" s="54">
        <v>5</v>
      </c>
      <c r="AC13" s="41" t="str">
        <f t="shared" si="0"/>
        <v>○</v>
      </c>
      <c r="AD13" s="56">
        <v>0</v>
      </c>
      <c r="AE13" s="59">
        <f>IF(I13="○",3,IF(I13="△",1,0))+IF(M13="○",3,IF(M13="△",1,0))+IF(E13="○",3+IF(E13="△",1,0))+IF(U13="○",3,IF(U13="△",1,0))+IF(Y13="○",3,IF(Y13="△",1,0))+IF(AC13="○",3,IF(AC13="△",1,0))</f>
        <v>18</v>
      </c>
      <c r="AF13" s="18">
        <f>D13+H13+L13+T13+X13+AB13</f>
        <v>64</v>
      </c>
      <c r="AG13" s="18">
        <f>F13+N13+J13+V13+Z13+AD13</f>
        <v>1</v>
      </c>
      <c r="AH13" s="62">
        <f t="shared" si="1"/>
        <v>63</v>
      </c>
      <c r="AI13" s="19">
        <v>1</v>
      </c>
    </row>
    <row r="14" spans="1:35" ht="30" customHeight="1">
      <c r="A14" s="2">
        <v>5</v>
      </c>
      <c r="B14" s="33" t="s">
        <v>78</v>
      </c>
      <c r="C14" s="43" t="s">
        <v>56</v>
      </c>
      <c r="D14" s="41">
        <v>1</v>
      </c>
      <c r="E14" s="41" t="str">
        <f t="shared" si="2"/>
        <v>●</v>
      </c>
      <c r="F14" s="53">
        <v>5</v>
      </c>
      <c r="G14" s="44" t="s">
        <v>61</v>
      </c>
      <c r="H14" s="41">
        <v>6</v>
      </c>
      <c r="I14" s="41" t="str">
        <f>IF(H14="","",IF(H14&gt;J14,"○",IF(H14&lt;J14,"●","△")))</f>
        <v>○</v>
      </c>
      <c r="J14" s="53">
        <v>4</v>
      </c>
      <c r="K14" s="44" t="s">
        <v>65</v>
      </c>
      <c r="L14" s="41">
        <v>4</v>
      </c>
      <c r="M14" s="41" t="str">
        <f>IF(L14="","",IF(L14&gt;N14,"○",IF(L14&lt;N14,"●","△")))</f>
        <v>○</v>
      </c>
      <c r="N14" s="53">
        <v>2</v>
      </c>
      <c r="O14" s="44" t="s">
        <v>67</v>
      </c>
      <c r="P14" s="41">
        <v>1</v>
      </c>
      <c r="Q14" s="41" t="str">
        <f>IF(P14="","",IF(P14&gt;R14,"○",IF(P14&lt;R14,"●","△")))</f>
        <v>●</v>
      </c>
      <c r="R14" s="67">
        <v>10</v>
      </c>
      <c r="S14" s="104"/>
      <c r="T14" s="105"/>
      <c r="U14" s="105"/>
      <c r="V14" s="105"/>
      <c r="W14" s="40" t="s">
        <v>31</v>
      </c>
      <c r="X14" s="41">
        <v>1</v>
      </c>
      <c r="Y14" s="41" t="str">
        <f>IF(X14="","",IF(X14&gt;Z14,"○",IF(X14&lt;Z14,"●","△")))</f>
        <v>●</v>
      </c>
      <c r="Z14" s="53">
        <v>2</v>
      </c>
      <c r="AA14" s="42" t="s">
        <v>32</v>
      </c>
      <c r="AB14" s="54">
        <v>1</v>
      </c>
      <c r="AC14" s="41" t="str">
        <f t="shared" si="0"/>
        <v>△</v>
      </c>
      <c r="AD14" s="56">
        <v>1</v>
      </c>
      <c r="AE14" s="59">
        <f>IF(I14="○",3,IF(I14="△",1,0))+IF(M14="○",3,IF(M14="△",1,0))+IF(Q14="○",3+IF(Q14="△",1,0))+IF(E14="○",3,IF(E14="△",1,0))+IF(Y14="○",3,IF(Y14="△",1,0))+IF(AC14="○",3,IF(AC14="△",1,0))</f>
        <v>7</v>
      </c>
      <c r="AF14" s="18">
        <f>AB14+X14+L14+P14+H14+D14</f>
        <v>14</v>
      </c>
      <c r="AG14" s="18">
        <f>F14+N14+R14+J14+Z14+AD14</f>
        <v>24</v>
      </c>
      <c r="AH14" s="62">
        <f t="shared" si="1"/>
        <v>-10</v>
      </c>
      <c r="AI14" s="20">
        <v>5</v>
      </c>
    </row>
    <row r="15" spans="1:35" ht="30" customHeight="1">
      <c r="A15" s="2">
        <v>6</v>
      </c>
      <c r="B15" s="33" t="s">
        <v>79</v>
      </c>
      <c r="C15" s="43" t="s">
        <v>57</v>
      </c>
      <c r="D15" s="41">
        <v>0</v>
      </c>
      <c r="E15" s="41" t="str">
        <f t="shared" si="2"/>
        <v>●</v>
      </c>
      <c r="F15" s="53">
        <v>1</v>
      </c>
      <c r="G15" s="44" t="s">
        <v>62</v>
      </c>
      <c r="H15" s="41">
        <v>3</v>
      </c>
      <c r="I15" s="41" t="str">
        <f>IF(H15="","",IF(H15&gt;J15,"○",IF(H15&lt;J15,"●","△")))</f>
        <v>○</v>
      </c>
      <c r="J15" s="53">
        <v>2</v>
      </c>
      <c r="K15" s="44" t="s">
        <v>66</v>
      </c>
      <c r="L15" s="41">
        <v>4</v>
      </c>
      <c r="M15" s="41" t="str">
        <f>IF(L15="","",IF(L15&gt;N15,"○",IF(L15&lt;N15,"●","△")))</f>
        <v>○</v>
      </c>
      <c r="N15" s="53">
        <v>1</v>
      </c>
      <c r="O15" s="44" t="s">
        <v>68</v>
      </c>
      <c r="P15" s="41">
        <v>0</v>
      </c>
      <c r="Q15" s="41" t="str">
        <f>IF(P15="","",IF(P15&gt;R15,"○",IF(P15&lt;R15,"●","△")))</f>
        <v>●</v>
      </c>
      <c r="R15" s="67">
        <v>12</v>
      </c>
      <c r="S15" s="44" t="s">
        <v>70</v>
      </c>
      <c r="T15" s="41">
        <v>2</v>
      </c>
      <c r="U15" s="41" t="str">
        <f>IF(T15="","",IF(T15&gt;V15,"○",IF(T15&lt;V15,"●","△")))</f>
        <v>○</v>
      </c>
      <c r="V15" s="53">
        <v>1</v>
      </c>
      <c r="W15" s="104"/>
      <c r="X15" s="105"/>
      <c r="Y15" s="105"/>
      <c r="Z15" s="105"/>
      <c r="AA15" s="42" t="s">
        <v>33</v>
      </c>
      <c r="AB15" s="54">
        <v>2</v>
      </c>
      <c r="AC15" s="41" t="str">
        <f t="shared" si="0"/>
        <v>△</v>
      </c>
      <c r="AD15" s="56">
        <v>2</v>
      </c>
      <c r="AE15" s="59">
        <f>IF(I15="○",3,IF(I15="△",1,0))+IF(M15="○",3,IF(M15="△",1,0))+IF(Q15="○",3+IF(Q15="△",1,0))+IF(U15="○",3,IF(U15="△",1,0))+IF(E15="○",3,IF(E15="△",1,0))+IF(AC15="○",3,IF(AC15="△",1,0))</f>
        <v>10</v>
      </c>
      <c r="AF15" s="63">
        <f>D15+H15+L15+P15+T15+AB15</f>
        <v>11</v>
      </c>
      <c r="AG15" s="18">
        <f>F15+N15+R15+V15+J15+AD15</f>
        <v>19</v>
      </c>
      <c r="AH15" s="62">
        <f t="shared" si="1"/>
        <v>-8</v>
      </c>
      <c r="AI15" s="20">
        <v>3</v>
      </c>
    </row>
    <row r="16" spans="1:35" ht="30" customHeight="1" thickBot="1">
      <c r="A16" s="2">
        <v>7</v>
      </c>
      <c r="B16" s="34" t="s">
        <v>80</v>
      </c>
      <c r="C16" s="45" t="s">
        <v>58</v>
      </c>
      <c r="D16" s="46">
        <v>0</v>
      </c>
      <c r="E16" s="46" t="str">
        <f t="shared" si="2"/>
        <v>●</v>
      </c>
      <c r="F16" s="57">
        <v>1</v>
      </c>
      <c r="G16" s="47" t="s">
        <v>63</v>
      </c>
      <c r="H16" s="46">
        <v>3</v>
      </c>
      <c r="I16" s="46" t="str">
        <f>IF(H16="","",IF(H16&gt;J16,"○",IF(H16&lt;J16,"●","△")))</f>
        <v>○</v>
      </c>
      <c r="J16" s="57">
        <v>1</v>
      </c>
      <c r="K16" s="48" t="s">
        <v>27</v>
      </c>
      <c r="L16" s="46">
        <v>8</v>
      </c>
      <c r="M16" s="46" t="str">
        <f>IF(L16="","",IF(L16&gt;N16,"○",IF(L16&lt;N16,"●","△")))</f>
        <v>○</v>
      </c>
      <c r="N16" s="57">
        <v>0</v>
      </c>
      <c r="O16" s="47" t="s">
        <v>69</v>
      </c>
      <c r="P16" s="46">
        <v>0</v>
      </c>
      <c r="Q16" s="46" t="str">
        <f>IF(P16="","",IF(P16&gt;R16,"○",IF(P16&lt;R16,"●","△")))</f>
        <v>●</v>
      </c>
      <c r="R16" s="57">
        <v>5</v>
      </c>
      <c r="S16" s="47" t="s">
        <v>71</v>
      </c>
      <c r="T16" s="46">
        <v>1</v>
      </c>
      <c r="U16" s="46" t="str">
        <f>IF(T16="","",IF(T16&gt;V16,"○",IF(T16&lt;V16,"●","△")))</f>
        <v>△</v>
      </c>
      <c r="V16" s="57">
        <v>1</v>
      </c>
      <c r="W16" s="47" t="s">
        <v>72</v>
      </c>
      <c r="X16" s="46">
        <v>2</v>
      </c>
      <c r="Y16" s="46" t="str">
        <f>IF(X16="","",IF(X16&gt;Z16,"○",IF(X16&lt;Z16,"●","△")))</f>
        <v>△</v>
      </c>
      <c r="Z16" s="57">
        <v>2</v>
      </c>
      <c r="AA16" s="96"/>
      <c r="AB16" s="97"/>
      <c r="AC16" s="97"/>
      <c r="AD16" s="98"/>
      <c r="AE16" s="60">
        <f>IF(I16="○",3,IF(I16="△",1,0))+IF(M16="○",3,IF(M16="△",1,0))+IF(Q16="○",3+IF(Q16="△",1,0))+IF(U16="○",3,IF(U16="△",1,0))+IF(Y16="○",3,IF(Y16="△",1,0))+IF(E16="○",3,IF(E16="△",1,0))</f>
        <v>8</v>
      </c>
      <c r="AF16" s="64">
        <f>D16+H16+L16+P16+T16+X16</f>
        <v>14</v>
      </c>
      <c r="AG16" s="64">
        <f>F16+J16+N16+R16+V16+Z16</f>
        <v>10</v>
      </c>
      <c r="AH16" s="65">
        <f t="shared" si="1"/>
        <v>4</v>
      </c>
      <c r="AI16" s="21">
        <v>4</v>
      </c>
    </row>
    <row r="17" spans="2:35" ht="14.25" hidden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5">
        <f>SUM(AF10:AF16)</f>
        <v>137</v>
      </c>
      <c r="AG17" s="25">
        <f>SUM(AG10:AG16)</f>
        <v>137</v>
      </c>
      <c r="AH17" s="25">
        <f>SUM(AH10:AH16)</f>
        <v>0</v>
      </c>
      <c r="AI17" s="25"/>
    </row>
    <row r="18" spans="2:35" ht="14.2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25"/>
      <c r="AG18" s="25"/>
      <c r="AH18" s="25"/>
      <c r="AI18" s="25"/>
    </row>
    <row r="19" spans="2:35" ht="15" thickBot="1"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2:30" ht="15" customHeight="1" thickBot="1">
      <c r="B20" s="27" t="s">
        <v>41</v>
      </c>
      <c r="C20" s="99" t="s">
        <v>42</v>
      </c>
      <c r="D20" s="100"/>
      <c r="E20" s="100"/>
      <c r="F20" s="101"/>
      <c r="G20" s="102" t="s">
        <v>43</v>
      </c>
      <c r="H20" s="100"/>
      <c r="I20" s="100"/>
      <c r="J20" s="101"/>
      <c r="K20" s="102" t="s">
        <v>44</v>
      </c>
      <c r="L20" s="100"/>
      <c r="M20" s="100"/>
      <c r="N20" s="101"/>
      <c r="O20" s="102" t="s">
        <v>45</v>
      </c>
      <c r="P20" s="100"/>
      <c r="Q20" s="100"/>
      <c r="R20" s="101"/>
      <c r="S20" s="102" t="s">
        <v>46</v>
      </c>
      <c r="T20" s="100"/>
      <c r="U20" s="100"/>
      <c r="V20" s="101"/>
      <c r="W20" s="102" t="s">
        <v>47</v>
      </c>
      <c r="X20" s="100"/>
      <c r="Y20" s="100"/>
      <c r="Z20" s="101"/>
      <c r="AA20" s="102" t="s">
        <v>48</v>
      </c>
      <c r="AB20" s="100"/>
      <c r="AC20" s="100"/>
      <c r="AD20" s="103"/>
    </row>
    <row r="21" spans="2:30" ht="19.5" customHeight="1">
      <c r="B21" s="28" t="s">
        <v>49</v>
      </c>
      <c r="C21" s="90" t="s">
        <v>13</v>
      </c>
      <c r="D21" s="91"/>
      <c r="E21" s="91"/>
      <c r="F21" s="92"/>
      <c r="G21" s="93" t="s">
        <v>24</v>
      </c>
      <c r="H21" s="91"/>
      <c r="I21" s="91"/>
      <c r="J21" s="92"/>
      <c r="K21" s="93" t="s">
        <v>31</v>
      </c>
      <c r="L21" s="91"/>
      <c r="M21" s="91"/>
      <c r="N21" s="92"/>
      <c r="O21" s="93" t="s">
        <v>18</v>
      </c>
      <c r="P21" s="91"/>
      <c r="Q21" s="91"/>
      <c r="R21" s="92"/>
      <c r="S21" s="93" t="s">
        <v>19</v>
      </c>
      <c r="T21" s="91"/>
      <c r="U21" s="91"/>
      <c r="V21" s="92"/>
      <c r="W21" s="93" t="s">
        <v>28</v>
      </c>
      <c r="X21" s="94"/>
      <c r="Y21" s="94"/>
      <c r="Z21" s="95"/>
      <c r="AA21" s="80" t="s">
        <v>33</v>
      </c>
      <c r="AB21" s="81"/>
      <c r="AC21" s="81"/>
      <c r="AD21" s="82"/>
    </row>
    <row r="22" spans="2:30" ht="19.5" customHeight="1">
      <c r="B22" s="29" t="s">
        <v>50</v>
      </c>
      <c r="C22" s="83" t="s">
        <v>14</v>
      </c>
      <c r="D22" s="84"/>
      <c r="E22" s="84"/>
      <c r="F22" s="85"/>
      <c r="G22" s="86" t="s">
        <v>32</v>
      </c>
      <c r="H22" s="84"/>
      <c r="I22" s="84"/>
      <c r="J22" s="85"/>
      <c r="K22" s="86" t="s">
        <v>20</v>
      </c>
      <c r="L22" s="84"/>
      <c r="M22" s="84"/>
      <c r="N22" s="85"/>
      <c r="O22" s="86" t="s">
        <v>17</v>
      </c>
      <c r="P22" s="84"/>
      <c r="Q22" s="84"/>
      <c r="R22" s="85"/>
      <c r="S22" s="86" t="s">
        <v>25</v>
      </c>
      <c r="T22" s="84"/>
      <c r="U22" s="84"/>
      <c r="V22" s="85"/>
      <c r="W22" s="86" t="s">
        <v>23</v>
      </c>
      <c r="X22" s="87"/>
      <c r="Y22" s="87"/>
      <c r="Z22" s="88"/>
      <c r="AA22" s="86" t="s">
        <v>29</v>
      </c>
      <c r="AB22" s="87"/>
      <c r="AC22" s="87"/>
      <c r="AD22" s="89"/>
    </row>
    <row r="23" spans="2:35" ht="19.5" customHeight="1" thickBot="1">
      <c r="B23" s="30" t="s">
        <v>51</v>
      </c>
      <c r="C23" s="76" t="s">
        <v>15</v>
      </c>
      <c r="D23" s="77"/>
      <c r="E23" s="77"/>
      <c r="F23" s="78"/>
      <c r="G23" s="72" t="s">
        <v>21</v>
      </c>
      <c r="H23" s="77"/>
      <c r="I23" s="77"/>
      <c r="J23" s="78"/>
      <c r="K23" s="72" t="s">
        <v>26</v>
      </c>
      <c r="L23" s="77"/>
      <c r="M23" s="77"/>
      <c r="N23" s="78"/>
      <c r="O23" s="72" t="s">
        <v>30</v>
      </c>
      <c r="P23" s="77"/>
      <c r="Q23" s="77"/>
      <c r="R23" s="78"/>
      <c r="S23" s="72" t="s">
        <v>16</v>
      </c>
      <c r="T23" s="77"/>
      <c r="U23" s="77"/>
      <c r="V23" s="78"/>
      <c r="W23" s="72" t="s">
        <v>22</v>
      </c>
      <c r="X23" s="73"/>
      <c r="Y23" s="73"/>
      <c r="Z23" s="79"/>
      <c r="AA23" s="72" t="s">
        <v>27</v>
      </c>
      <c r="AB23" s="73"/>
      <c r="AC23" s="73"/>
      <c r="AD23" s="74"/>
      <c r="AG23" s="75" t="s">
        <v>52</v>
      </c>
      <c r="AH23" s="75"/>
      <c r="AI23" s="75"/>
    </row>
  </sheetData>
  <sheetProtection/>
  <mergeCells count="44">
    <mergeCell ref="G11:J11"/>
    <mergeCell ref="K12:N12"/>
    <mergeCell ref="O13:R13"/>
    <mergeCell ref="S14:V14"/>
    <mergeCell ref="W15:Z15"/>
    <mergeCell ref="B1:AI1"/>
    <mergeCell ref="C9:F9"/>
    <mergeCell ref="G9:J9"/>
    <mergeCell ref="K9:N9"/>
    <mergeCell ref="O9:R9"/>
    <mergeCell ref="S9:V9"/>
    <mergeCell ref="W9:Z9"/>
    <mergeCell ref="AA9:AD9"/>
    <mergeCell ref="C10:F10"/>
    <mergeCell ref="AA16:AD16"/>
    <mergeCell ref="C20:F20"/>
    <mergeCell ref="G20:J20"/>
    <mergeCell ref="K20:N20"/>
    <mergeCell ref="O20:R20"/>
    <mergeCell ref="S20:V20"/>
    <mergeCell ref="W20:Z20"/>
    <mergeCell ref="AA20:AD20"/>
    <mergeCell ref="K21:N21"/>
    <mergeCell ref="O21:R21"/>
    <mergeCell ref="S21:V21"/>
    <mergeCell ref="W21:Z21"/>
    <mergeCell ref="AA21:AD21"/>
    <mergeCell ref="C22:F22"/>
    <mergeCell ref="G22:J22"/>
    <mergeCell ref="K22:N22"/>
    <mergeCell ref="O22:R22"/>
    <mergeCell ref="S22:V22"/>
    <mergeCell ref="W22:Z22"/>
    <mergeCell ref="AA22:AD22"/>
    <mergeCell ref="C21:F21"/>
    <mergeCell ref="G21:J21"/>
    <mergeCell ref="AA23:AD23"/>
    <mergeCell ref="AG23:AI23"/>
    <mergeCell ref="C23:F23"/>
    <mergeCell ref="G23:J23"/>
    <mergeCell ref="K23:N23"/>
    <mergeCell ref="O23:R23"/>
    <mergeCell ref="S23:V23"/>
    <mergeCell ref="W23:Z23"/>
  </mergeCells>
  <printOptions horizontalCentered="1"/>
  <pageMargins left="0.3937007874015748" right="0" top="0.7480314960629921" bottom="0" header="0.31496062992125984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A1">
      <selection activeCell="AE12" sqref="AE12"/>
    </sheetView>
  </sheetViews>
  <sheetFormatPr defaultColWidth="9.00390625" defaultRowHeight="13.5"/>
  <cols>
    <col min="1" max="1" width="3.125" style="2" customWidth="1"/>
    <col min="2" max="2" width="14.625" style="2" customWidth="1"/>
    <col min="3" max="6" width="2.625" style="2" customWidth="1"/>
    <col min="7" max="7" width="2.25390625" style="2" customWidth="1"/>
    <col min="8" max="30" width="2.625" style="2" customWidth="1"/>
    <col min="31" max="35" width="6.625" style="2" customWidth="1"/>
    <col min="36" max="36" width="2.50390625" style="3" customWidth="1"/>
    <col min="37" max="16384" width="9.00390625" style="2" customWidth="1"/>
  </cols>
  <sheetData>
    <row r="1" spans="1:35" s="3" customFormat="1" ht="18.75">
      <c r="A1" s="2"/>
      <c r="B1" s="106" t="s">
        <v>73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s="3" customFormat="1" ht="14.25">
      <c r="A2" s="2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2:35" s="4" customFormat="1" ht="13.5">
      <c r="B3" s="5" t="s">
        <v>3</v>
      </c>
      <c r="C3" s="6" t="s">
        <v>4</v>
      </c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s="4" customFormat="1" ht="13.5">
      <c r="B4" s="5" t="s">
        <v>5</v>
      </c>
      <c r="C4" s="6" t="s">
        <v>6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2:35" s="4" customFormat="1" ht="13.5">
      <c r="B5" s="5"/>
      <c r="C5" s="6" t="s">
        <v>7</v>
      </c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s="3" customFormat="1" ht="9" customHeight="1">
      <c r="A6" s="2"/>
      <c r="B6" s="8"/>
      <c r="C6" s="1"/>
      <c r="D6" s="1"/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8" spans="1:35" s="3" customFormat="1" ht="15" thickBot="1">
      <c r="A8" s="2"/>
      <c r="B8" s="10" t="s">
        <v>34</v>
      </c>
      <c r="C8" s="1" t="s">
        <v>0</v>
      </c>
      <c r="D8" s="1"/>
      <c r="E8" s="1"/>
      <c r="F8" s="1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 t="s">
        <v>35</v>
      </c>
      <c r="AF8" s="2"/>
      <c r="AG8" s="2"/>
      <c r="AH8" s="2"/>
      <c r="AI8" s="2"/>
    </row>
    <row r="9" spans="1:35" s="3" customFormat="1" ht="24.75" customHeight="1" thickBot="1">
      <c r="A9" s="2"/>
      <c r="B9" s="11"/>
      <c r="C9" s="108" t="str">
        <f>B10</f>
        <v>FCｴﾙﾌｧｰ木更津</v>
      </c>
      <c r="D9" s="109"/>
      <c r="E9" s="109"/>
      <c r="F9" s="110"/>
      <c r="G9" s="111" t="str">
        <f>B11</f>
        <v>北条FC</v>
      </c>
      <c r="H9" s="112"/>
      <c r="I9" s="112"/>
      <c r="J9" s="113"/>
      <c r="K9" s="111" t="str">
        <f>B12</f>
        <v>平川SC</v>
      </c>
      <c r="L9" s="112"/>
      <c r="M9" s="112"/>
      <c r="N9" s="113"/>
      <c r="O9" s="111" t="str">
        <f>B13</f>
        <v>市原東FC</v>
      </c>
      <c r="P9" s="114"/>
      <c r="Q9" s="114"/>
      <c r="R9" s="115"/>
      <c r="S9" s="111" t="str">
        <f>B14</f>
        <v>ちはら台SC2015</v>
      </c>
      <c r="T9" s="112"/>
      <c r="U9" s="112"/>
      <c r="V9" s="113"/>
      <c r="W9" s="111" t="str">
        <f>B15</f>
        <v>大和田SSC</v>
      </c>
      <c r="X9" s="112"/>
      <c r="Y9" s="112"/>
      <c r="Z9" s="113"/>
      <c r="AA9" s="111" t="str">
        <f>B16</f>
        <v>FCﾌｪﾙｻGION</v>
      </c>
      <c r="AB9" s="114"/>
      <c r="AC9" s="114"/>
      <c r="AD9" s="116"/>
      <c r="AE9" s="12" t="s">
        <v>8</v>
      </c>
      <c r="AF9" s="13" t="s">
        <v>9</v>
      </c>
      <c r="AG9" s="13" t="s">
        <v>10</v>
      </c>
      <c r="AH9" s="14" t="s">
        <v>11</v>
      </c>
      <c r="AI9" s="15" t="s">
        <v>12</v>
      </c>
    </row>
    <row r="10" spans="1:35" s="3" customFormat="1" ht="30" customHeight="1">
      <c r="A10" s="2">
        <v>1</v>
      </c>
      <c r="B10" s="31" t="s">
        <v>36</v>
      </c>
      <c r="C10" s="117"/>
      <c r="D10" s="118"/>
      <c r="E10" s="118"/>
      <c r="F10" s="118"/>
      <c r="G10" s="37" t="s">
        <v>13</v>
      </c>
      <c r="H10" s="38">
        <v>5</v>
      </c>
      <c r="I10" s="38" t="str">
        <f>IF(H10="","",IF(H10&gt;J10,"○",IF(H10&lt;J10,"●","△")))</f>
        <v>○</v>
      </c>
      <c r="J10" s="49">
        <v>0</v>
      </c>
      <c r="K10" s="37" t="s">
        <v>14</v>
      </c>
      <c r="L10" s="50">
        <v>8</v>
      </c>
      <c r="M10" s="38" t="str">
        <f>IF(L10="","",IF(L10&gt;N10,"○",IF(L10&lt;N10,"●","△")))</f>
        <v>○</v>
      </c>
      <c r="N10" s="51">
        <v>1</v>
      </c>
      <c r="O10" s="39" t="s">
        <v>15</v>
      </c>
      <c r="P10" s="66">
        <v>10</v>
      </c>
      <c r="Q10" s="38" t="str">
        <f>IF(P10="","",IF(P10&gt;R10,"○",IF(P10&lt;R10,"●","△")))</f>
        <v>○</v>
      </c>
      <c r="R10" s="51">
        <v>0</v>
      </c>
      <c r="S10" s="39" t="s">
        <v>16</v>
      </c>
      <c r="T10" s="50">
        <v>6</v>
      </c>
      <c r="U10" s="38" t="str">
        <f>IF(T10="","",IF(T10&gt;V10,"○",IF(T10&lt;V10,"●","△")))</f>
        <v>○</v>
      </c>
      <c r="V10" s="51">
        <v>0</v>
      </c>
      <c r="W10" s="39" t="s">
        <v>17</v>
      </c>
      <c r="X10" s="50">
        <v>4</v>
      </c>
      <c r="Y10" s="38" t="str">
        <f>IF(X10="","",IF(X10&gt;Z10,"○",IF(X10&lt;Z10,"●","△")))</f>
        <v>○</v>
      </c>
      <c r="Z10" s="51">
        <v>0</v>
      </c>
      <c r="AA10" s="39" t="s">
        <v>18</v>
      </c>
      <c r="AB10" s="50">
        <v>3</v>
      </c>
      <c r="AC10" s="38" t="str">
        <f aca="true" t="shared" si="0" ref="AC10:AC15">IF(AB10="","",IF(AB10&gt;AD10,"○",IF(AB10&lt;AD10,"●","△")))</f>
        <v>○</v>
      </c>
      <c r="AD10" s="52">
        <v>1</v>
      </c>
      <c r="AE10" s="58">
        <f>IF(I10="○",3,IF(I10="△",1,0))+IF(M10="○",3,IF(M10="△",1,0))+IF(Q10="○",3+IF(Q10="△",1,0))+IF(U10="○",3,IF(U10="△",1,0))+IF(Y10="○",3,IF(Y10="△",1,0))+IF(AC10="○",3,IF(AC10="△",1,0))</f>
        <v>18</v>
      </c>
      <c r="AF10" s="16">
        <f>H10+L10+P10+T10+X10+AB10</f>
        <v>36</v>
      </c>
      <c r="AG10" s="16">
        <f>J10+N10+R10+V10+Z10+AD10</f>
        <v>2</v>
      </c>
      <c r="AH10" s="61">
        <f aca="true" t="shared" si="1" ref="AH10:AH16">AF10-AG10</f>
        <v>34</v>
      </c>
      <c r="AI10" s="17">
        <v>1</v>
      </c>
    </row>
    <row r="11" spans="1:35" s="3" customFormat="1" ht="30" customHeight="1">
      <c r="A11" s="2">
        <v>2</v>
      </c>
      <c r="B11" s="32" t="s">
        <v>37</v>
      </c>
      <c r="C11" s="43" t="s">
        <v>53</v>
      </c>
      <c r="D11" s="41">
        <v>0</v>
      </c>
      <c r="E11" s="41" t="str">
        <f aca="true" t="shared" si="2" ref="E11:E16">IF(D11="","",IF(D11&gt;F11,"○",IF(D11&lt;F11,"●","△")))</f>
        <v>●</v>
      </c>
      <c r="F11" s="53">
        <v>5</v>
      </c>
      <c r="G11" s="104"/>
      <c r="H11" s="105"/>
      <c r="I11" s="105"/>
      <c r="J11" s="105"/>
      <c r="K11" s="40" t="s">
        <v>19</v>
      </c>
      <c r="L11" s="41">
        <v>5</v>
      </c>
      <c r="M11" s="41" t="str">
        <f>IF(L11="","",IF(L11&gt;N11,"○",IF(L11&lt;N11,"●","△")))</f>
        <v>○</v>
      </c>
      <c r="N11" s="53">
        <v>2</v>
      </c>
      <c r="O11" s="40" t="s">
        <v>20</v>
      </c>
      <c r="P11" s="54">
        <v>6</v>
      </c>
      <c r="Q11" s="41" t="str">
        <f>IF(P11="","",IF(P11&gt;R11,"○",IF(P11&lt;R11,"●","△")))</f>
        <v>○</v>
      </c>
      <c r="R11" s="55">
        <v>1</v>
      </c>
      <c r="S11" s="42" t="s">
        <v>21</v>
      </c>
      <c r="T11" s="54">
        <v>5</v>
      </c>
      <c r="U11" s="41" t="str">
        <f>IF(T11="","",IF(T11&gt;V11,"○",IF(T11&lt;V11,"●","△")))</f>
        <v>○</v>
      </c>
      <c r="V11" s="55">
        <v>1</v>
      </c>
      <c r="W11" s="42" t="s">
        <v>22</v>
      </c>
      <c r="X11" s="54">
        <v>1</v>
      </c>
      <c r="Y11" s="41" t="str">
        <f>IF(X11="","",IF(X11&gt;Z11,"○",IF(X11&lt;Z11,"●","△")))</f>
        <v>●</v>
      </c>
      <c r="Z11" s="55">
        <v>7</v>
      </c>
      <c r="AA11" s="42" t="s">
        <v>23</v>
      </c>
      <c r="AB11" s="54">
        <v>0</v>
      </c>
      <c r="AC11" s="41" t="str">
        <f t="shared" si="0"/>
        <v>●</v>
      </c>
      <c r="AD11" s="56">
        <v>2</v>
      </c>
      <c r="AE11" s="59">
        <f>IF(E11="○",3,IF(E11="△",1,0))+IF(M11="○",3,IF(M11="△",1,0))+IF(Q11="○",3+IF(Q11="△",1,0))+IF(U11="○",3,IF(U11="△",1,0))+IF(Y11="○",3,IF(Y11="△",1,0))+IF(AC11="○",3,IF(AC11="△",1,0))</f>
        <v>9</v>
      </c>
      <c r="AF11" s="18">
        <f>D11+L11+P11+T11+X11+AB11</f>
        <v>17</v>
      </c>
      <c r="AG11" s="18">
        <f>F11+N11+R11+V11+Z11+AD11</f>
        <v>18</v>
      </c>
      <c r="AH11" s="62">
        <f t="shared" si="1"/>
        <v>-1</v>
      </c>
      <c r="AI11" s="19">
        <v>4</v>
      </c>
    </row>
    <row r="12" spans="1:35" s="3" customFormat="1" ht="30" customHeight="1">
      <c r="A12" s="2">
        <v>3</v>
      </c>
      <c r="B12" s="32" t="s">
        <v>38</v>
      </c>
      <c r="C12" s="43" t="s">
        <v>54</v>
      </c>
      <c r="D12" s="41">
        <v>1</v>
      </c>
      <c r="E12" s="41" t="str">
        <f t="shared" si="2"/>
        <v>●</v>
      </c>
      <c r="F12" s="53">
        <v>8</v>
      </c>
      <c r="G12" s="44" t="s">
        <v>59</v>
      </c>
      <c r="H12" s="41">
        <v>2</v>
      </c>
      <c r="I12" s="41" t="str">
        <f>IF(H12="","",IF(H12&gt;J12,"○",IF(H12&lt;J12,"●","△")))</f>
        <v>●</v>
      </c>
      <c r="J12" s="53">
        <v>5</v>
      </c>
      <c r="K12" s="104"/>
      <c r="L12" s="105"/>
      <c r="M12" s="105"/>
      <c r="N12" s="105"/>
      <c r="O12" s="40" t="s">
        <v>24</v>
      </c>
      <c r="P12" s="41">
        <v>2</v>
      </c>
      <c r="Q12" s="41" t="str">
        <f>IF(P12="","",IF(P12&gt;R12,"○",IF(P12&lt;R12,"●","△")))</f>
        <v>△</v>
      </c>
      <c r="R12" s="53">
        <v>2</v>
      </c>
      <c r="S12" s="42" t="s">
        <v>25</v>
      </c>
      <c r="T12" s="54">
        <v>0</v>
      </c>
      <c r="U12" s="41" t="str">
        <f>IF(T12="","",IF(T12&gt;V12,"○",IF(T12&lt;V12,"●","△")))</f>
        <v>●</v>
      </c>
      <c r="V12" s="55">
        <v>3</v>
      </c>
      <c r="W12" s="42" t="s">
        <v>26</v>
      </c>
      <c r="X12" s="54">
        <v>1</v>
      </c>
      <c r="Y12" s="41" t="str">
        <f>IF(X12="","",IF(X12&gt;Z12,"○",IF(X12&lt;Z12,"●","△")))</f>
        <v>●</v>
      </c>
      <c r="Z12" s="55">
        <v>6</v>
      </c>
      <c r="AA12" s="42" t="s">
        <v>27</v>
      </c>
      <c r="AB12" s="54">
        <v>0</v>
      </c>
      <c r="AC12" s="41" t="str">
        <f t="shared" si="0"/>
        <v>●</v>
      </c>
      <c r="AD12" s="56">
        <v>3</v>
      </c>
      <c r="AE12" s="59">
        <f>IF(I12="○",3,IF(I12="△",1,0))+IF(E12="○",3,IF(E12="△",1,0))+IF(Q12="○",3,IF(Q12="△",1,0))+IF(U12="○",3,IF(U12="△",1,0))+IF(Y12="○",3,IF(Y12="△",1,0))+IF(AC12="○",3,IF(AC12="△",1,0))</f>
        <v>1</v>
      </c>
      <c r="AF12" s="18">
        <f>AB12+X12+T12+P12+H12+D12</f>
        <v>6</v>
      </c>
      <c r="AG12" s="18">
        <f>F12+J12+R12+V12+Z12+AD12</f>
        <v>27</v>
      </c>
      <c r="AH12" s="62">
        <f t="shared" si="1"/>
        <v>-21</v>
      </c>
      <c r="AI12" s="19">
        <v>7</v>
      </c>
    </row>
    <row r="13" spans="1:35" s="3" customFormat="1" ht="30" customHeight="1">
      <c r="A13" s="2">
        <v>4</v>
      </c>
      <c r="B13" s="32" t="s">
        <v>39</v>
      </c>
      <c r="C13" s="43" t="s">
        <v>55</v>
      </c>
      <c r="D13" s="41">
        <v>0</v>
      </c>
      <c r="E13" s="41" t="str">
        <f t="shared" si="2"/>
        <v>●</v>
      </c>
      <c r="F13" s="67">
        <v>10</v>
      </c>
      <c r="G13" s="44" t="s">
        <v>60</v>
      </c>
      <c r="H13" s="41">
        <v>1</v>
      </c>
      <c r="I13" s="41" t="str">
        <f>IF(H13="","",IF(H13&gt;J13,"○",IF(H13&lt;J13,"●","△")))</f>
        <v>●</v>
      </c>
      <c r="J13" s="53">
        <v>6</v>
      </c>
      <c r="K13" s="44" t="s">
        <v>64</v>
      </c>
      <c r="L13" s="41">
        <v>2</v>
      </c>
      <c r="M13" s="41" t="str">
        <f>IF(L13="","",IF(L13&gt;N13,"○",IF(L13&lt;N13,"●","△")))</f>
        <v>△</v>
      </c>
      <c r="N13" s="53">
        <v>2</v>
      </c>
      <c r="O13" s="104"/>
      <c r="P13" s="105"/>
      <c r="Q13" s="105"/>
      <c r="R13" s="105"/>
      <c r="S13" s="42" t="s">
        <v>28</v>
      </c>
      <c r="T13" s="54">
        <v>2</v>
      </c>
      <c r="U13" s="41" t="str">
        <f>IF(T13="","",IF(T13&gt;V13,"○",IF(T13&lt;V13,"●","△")))</f>
        <v>○</v>
      </c>
      <c r="V13" s="55">
        <v>1</v>
      </c>
      <c r="W13" s="42" t="s">
        <v>29</v>
      </c>
      <c r="X13" s="54">
        <v>1</v>
      </c>
      <c r="Y13" s="41" t="str">
        <f>IF(X13="","",IF(X13&gt;Z13,"○",IF(X13&lt;Z13,"●","△")))</f>
        <v>●</v>
      </c>
      <c r="Z13" s="55">
        <v>5</v>
      </c>
      <c r="AA13" s="42" t="s">
        <v>30</v>
      </c>
      <c r="AB13" s="54">
        <v>1</v>
      </c>
      <c r="AC13" s="41" t="str">
        <f t="shared" si="0"/>
        <v>△</v>
      </c>
      <c r="AD13" s="56">
        <v>1</v>
      </c>
      <c r="AE13" s="59">
        <f>IF(I13="○",3,IF(I13="△",1,0))+IF(M13="○",3,IF(M13="△",1,0))+IF(E13="○",3+IF(E13="△",1,0))+IF(U13="○",3,IF(U13="△",1,0))+IF(Y13="○",3,IF(Y13="△",1,0))+IF(AC13="○",3,IF(AC13="△",1,0))</f>
        <v>5</v>
      </c>
      <c r="AF13" s="18">
        <f>D13+H13+L13+T13+X13+AB13</f>
        <v>7</v>
      </c>
      <c r="AG13" s="18">
        <f>F13+N13+J13+V13+Z13+AD13</f>
        <v>25</v>
      </c>
      <c r="AH13" s="62">
        <f t="shared" si="1"/>
        <v>-18</v>
      </c>
      <c r="AI13" s="19">
        <v>5</v>
      </c>
    </row>
    <row r="14" spans="1:37" s="3" customFormat="1" ht="30" customHeight="1">
      <c r="A14" s="2">
        <v>5</v>
      </c>
      <c r="B14" s="33" t="s">
        <v>1</v>
      </c>
      <c r="C14" s="43" t="s">
        <v>56</v>
      </c>
      <c r="D14" s="41">
        <v>0</v>
      </c>
      <c r="E14" s="41" t="str">
        <f t="shared" si="2"/>
        <v>●</v>
      </c>
      <c r="F14" s="53">
        <v>6</v>
      </c>
      <c r="G14" s="44" t="s">
        <v>61</v>
      </c>
      <c r="H14" s="41">
        <v>1</v>
      </c>
      <c r="I14" s="41" t="str">
        <f>IF(H14="","",IF(H14&gt;J14,"○",IF(H14&lt;J14,"●","△")))</f>
        <v>●</v>
      </c>
      <c r="J14" s="53">
        <v>5</v>
      </c>
      <c r="K14" s="44" t="s">
        <v>65</v>
      </c>
      <c r="L14" s="41">
        <v>3</v>
      </c>
      <c r="M14" s="41" t="str">
        <f>IF(L14="","",IF(L14&gt;N14,"○",IF(L14&lt;N14,"●","△")))</f>
        <v>○</v>
      </c>
      <c r="N14" s="53">
        <v>0</v>
      </c>
      <c r="O14" s="44" t="s">
        <v>67</v>
      </c>
      <c r="P14" s="41">
        <v>1</v>
      </c>
      <c r="Q14" s="41" t="str">
        <f>IF(P14="","",IF(P14&gt;R14,"○",IF(P14&lt;R14,"●","△")))</f>
        <v>●</v>
      </c>
      <c r="R14" s="53">
        <v>2</v>
      </c>
      <c r="S14" s="104"/>
      <c r="T14" s="105"/>
      <c r="U14" s="105"/>
      <c r="V14" s="105"/>
      <c r="W14" s="40" t="s">
        <v>31</v>
      </c>
      <c r="X14" s="41">
        <v>0</v>
      </c>
      <c r="Y14" s="41" t="str">
        <f>IF(X14="","",IF(X14&gt;Z14,"○",IF(X14&lt;Z14,"●","△")))</f>
        <v>●</v>
      </c>
      <c r="Z14" s="53">
        <v>5</v>
      </c>
      <c r="AA14" s="42" t="s">
        <v>32</v>
      </c>
      <c r="AB14" s="54">
        <v>0</v>
      </c>
      <c r="AC14" s="41" t="str">
        <f t="shared" si="0"/>
        <v>●</v>
      </c>
      <c r="AD14" s="56">
        <v>2</v>
      </c>
      <c r="AE14" s="59">
        <f>IF(I14="○",3,IF(I14="△",1,0))+IF(M14="○",3,IF(M14="△",1,0))+IF(Q14="○",3+IF(Q14="△",1,0))+IF(E14="○",3,IF(E14="△",1,0))+IF(Y14="○",3,IF(Y14="△",1,0))+IF(AC14="○",3,IF(AC14="△",1,0))</f>
        <v>3</v>
      </c>
      <c r="AF14" s="18">
        <f>AB14+X14+L14+P14+H14+D14</f>
        <v>5</v>
      </c>
      <c r="AG14" s="18">
        <f>F14+N14+R14+J14+Z14+AD14</f>
        <v>20</v>
      </c>
      <c r="AH14" s="62">
        <f t="shared" si="1"/>
        <v>-15</v>
      </c>
      <c r="AI14" s="20">
        <v>6</v>
      </c>
      <c r="AK14" s="71"/>
    </row>
    <row r="15" spans="1:35" s="3" customFormat="1" ht="30" customHeight="1">
      <c r="A15" s="2">
        <v>6</v>
      </c>
      <c r="B15" s="33" t="s">
        <v>40</v>
      </c>
      <c r="C15" s="43" t="s">
        <v>57</v>
      </c>
      <c r="D15" s="41">
        <v>0</v>
      </c>
      <c r="E15" s="41" t="str">
        <f t="shared" si="2"/>
        <v>●</v>
      </c>
      <c r="F15" s="53">
        <v>4</v>
      </c>
      <c r="G15" s="44" t="s">
        <v>62</v>
      </c>
      <c r="H15" s="41">
        <v>7</v>
      </c>
      <c r="I15" s="41" t="str">
        <f>IF(H15="","",IF(H15&gt;J15,"○",IF(H15&lt;J15,"●","△")))</f>
        <v>○</v>
      </c>
      <c r="J15" s="53">
        <v>1</v>
      </c>
      <c r="K15" s="44" t="s">
        <v>66</v>
      </c>
      <c r="L15" s="41">
        <v>6</v>
      </c>
      <c r="M15" s="41" t="str">
        <f>IF(L15="","",IF(L15&gt;N15,"○",IF(L15&lt;N15,"●","△")))</f>
        <v>○</v>
      </c>
      <c r="N15" s="53">
        <v>1</v>
      </c>
      <c r="O15" s="44" t="s">
        <v>68</v>
      </c>
      <c r="P15" s="41">
        <v>5</v>
      </c>
      <c r="Q15" s="41" t="str">
        <f>IF(P15="","",IF(P15&gt;R15,"○",IF(P15&lt;R15,"●","△")))</f>
        <v>○</v>
      </c>
      <c r="R15" s="53">
        <v>1</v>
      </c>
      <c r="S15" s="44" t="s">
        <v>70</v>
      </c>
      <c r="T15" s="41">
        <v>5</v>
      </c>
      <c r="U15" s="41" t="str">
        <f>IF(T15="","",IF(T15&gt;V15,"○",IF(T15&lt;V15,"●","△")))</f>
        <v>○</v>
      </c>
      <c r="V15" s="53">
        <v>0</v>
      </c>
      <c r="W15" s="104"/>
      <c r="X15" s="105"/>
      <c r="Y15" s="105"/>
      <c r="Z15" s="105"/>
      <c r="AA15" s="42" t="s">
        <v>33</v>
      </c>
      <c r="AB15" s="54">
        <v>6</v>
      </c>
      <c r="AC15" s="41" t="str">
        <f t="shared" si="0"/>
        <v>○</v>
      </c>
      <c r="AD15" s="56">
        <v>1</v>
      </c>
      <c r="AE15" s="59">
        <f>IF(I15="○",3,IF(I15="△",1,0))+IF(M15="○",3,IF(M15="△",1,0))+IF(Q15="○",3+IF(Q15="△",1,0))+IF(U15="○",3,IF(U15="△",1,0))+IF(E15="○",3,IF(E15="△",1,0))+IF(AC15="○",3,IF(AC15="△",1,0))</f>
        <v>15</v>
      </c>
      <c r="AF15" s="63">
        <f>D15+H15+L15+P15+T15+AB15</f>
        <v>29</v>
      </c>
      <c r="AG15" s="18">
        <f>F15+N15+R15+V15+J15+AD15</f>
        <v>8</v>
      </c>
      <c r="AH15" s="62">
        <f t="shared" si="1"/>
        <v>21</v>
      </c>
      <c r="AI15" s="20">
        <v>2</v>
      </c>
    </row>
    <row r="16" spans="1:35" s="3" customFormat="1" ht="30" customHeight="1" thickBot="1">
      <c r="A16" s="2">
        <v>7</v>
      </c>
      <c r="B16" s="34" t="s">
        <v>2</v>
      </c>
      <c r="C16" s="45" t="s">
        <v>58</v>
      </c>
      <c r="D16" s="46">
        <v>1</v>
      </c>
      <c r="E16" s="46" t="str">
        <f t="shared" si="2"/>
        <v>●</v>
      </c>
      <c r="F16" s="57">
        <v>3</v>
      </c>
      <c r="G16" s="47" t="s">
        <v>63</v>
      </c>
      <c r="H16" s="46">
        <v>2</v>
      </c>
      <c r="I16" s="46" t="str">
        <f>IF(H16="","",IF(H16&gt;J16,"○",IF(H16&lt;J16,"●","△")))</f>
        <v>○</v>
      </c>
      <c r="J16" s="57">
        <v>0</v>
      </c>
      <c r="K16" s="48" t="s">
        <v>27</v>
      </c>
      <c r="L16" s="46">
        <v>3</v>
      </c>
      <c r="M16" s="46" t="str">
        <f>IF(L16="","",IF(L16&gt;N16,"○",IF(L16&lt;N16,"●","△")))</f>
        <v>○</v>
      </c>
      <c r="N16" s="57">
        <v>0</v>
      </c>
      <c r="O16" s="47" t="s">
        <v>69</v>
      </c>
      <c r="P16" s="46">
        <v>1</v>
      </c>
      <c r="Q16" s="46" t="str">
        <f>IF(P16="","",IF(P16&gt;R16,"○",IF(P16&lt;R16,"●","△")))</f>
        <v>△</v>
      </c>
      <c r="R16" s="57">
        <v>1</v>
      </c>
      <c r="S16" s="47" t="s">
        <v>71</v>
      </c>
      <c r="T16" s="46">
        <v>2</v>
      </c>
      <c r="U16" s="46" t="str">
        <f>IF(T16="","",IF(T16&gt;V16,"○",IF(T16&lt;V16,"●","△")))</f>
        <v>○</v>
      </c>
      <c r="V16" s="57">
        <v>0</v>
      </c>
      <c r="W16" s="47" t="s">
        <v>72</v>
      </c>
      <c r="X16" s="46">
        <v>1</v>
      </c>
      <c r="Y16" s="46" t="str">
        <f>IF(X16="","",IF(X16&gt;Z16,"○",IF(X16&lt;Z16,"●","△")))</f>
        <v>●</v>
      </c>
      <c r="Z16" s="57">
        <v>6</v>
      </c>
      <c r="AA16" s="96"/>
      <c r="AB16" s="97"/>
      <c r="AC16" s="97"/>
      <c r="AD16" s="98"/>
      <c r="AE16" s="60">
        <f>IF(I16="○",3,IF(I16="△",1,0))+IF(M16="○",3,IF(M16="△",1,0))+IF(Q16="○",3,IF(Q16="△",1,0))+IF(U16="○",3,IF(U16="△",1,0))+IF(Y16="○",3,IF(Y16="△",1,0))+IF(E16="○",3,IF(E16="△",1,0))</f>
        <v>10</v>
      </c>
      <c r="AF16" s="64">
        <f>D16+H16+L16+P16+T16+X16</f>
        <v>10</v>
      </c>
      <c r="AG16" s="64">
        <f>F16+J16+N16+R16+V16+Z16</f>
        <v>10</v>
      </c>
      <c r="AH16" s="65">
        <f t="shared" si="1"/>
        <v>0</v>
      </c>
      <c r="AI16" s="21">
        <v>3</v>
      </c>
    </row>
    <row r="17" spans="2:35" ht="14.25" hidden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5">
        <f>SUM(AF10:AF16)</f>
        <v>110</v>
      </c>
      <c r="AG17" s="25">
        <f>SUM(AG10:AG16)</f>
        <v>110</v>
      </c>
      <c r="AH17" s="25">
        <f>SUM(AH10:AH16)</f>
        <v>0</v>
      </c>
      <c r="AI17" s="25"/>
    </row>
    <row r="18" spans="2:35" ht="14.2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25"/>
      <c r="AG18" s="25"/>
      <c r="AH18" s="25"/>
      <c r="AI18" s="25"/>
    </row>
    <row r="19" spans="2:35" ht="15" thickBot="1"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2:30" ht="15" customHeight="1" thickBot="1">
      <c r="B20" s="27" t="s">
        <v>41</v>
      </c>
      <c r="C20" s="99" t="s">
        <v>42</v>
      </c>
      <c r="D20" s="100"/>
      <c r="E20" s="100"/>
      <c r="F20" s="101"/>
      <c r="G20" s="102" t="s">
        <v>43</v>
      </c>
      <c r="H20" s="100"/>
      <c r="I20" s="100"/>
      <c r="J20" s="101"/>
      <c r="K20" s="102" t="s">
        <v>44</v>
      </c>
      <c r="L20" s="100"/>
      <c r="M20" s="100"/>
      <c r="N20" s="101"/>
      <c r="O20" s="102" t="s">
        <v>45</v>
      </c>
      <c r="P20" s="100"/>
      <c r="Q20" s="100"/>
      <c r="R20" s="101"/>
      <c r="S20" s="102" t="s">
        <v>46</v>
      </c>
      <c r="T20" s="100"/>
      <c r="U20" s="100"/>
      <c r="V20" s="101"/>
      <c r="W20" s="102" t="s">
        <v>47</v>
      </c>
      <c r="X20" s="100"/>
      <c r="Y20" s="100"/>
      <c r="Z20" s="101"/>
      <c r="AA20" s="102" t="s">
        <v>48</v>
      </c>
      <c r="AB20" s="100"/>
      <c r="AC20" s="100"/>
      <c r="AD20" s="103"/>
    </row>
    <row r="21" spans="2:30" ht="19.5" customHeight="1">
      <c r="B21" s="28" t="s">
        <v>49</v>
      </c>
      <c r="C21" s="90" t="s">
        <v>13</v>
      </c>
      <c r="D21" s="91"/>
      <c r="E21" s="91"/>
      <c r="F21" s="92"/>
      <c r="G21" s="93" t="s">
        <v>24</v>
      </c>
      <c r="H21" s="91"/>
      <c r="I21" s="91"/>
      <c r="J21" s="92"/>
      <c r="K21" s="93" t="s">
        <v>31</v>
      </c>
      <c r="L21" s="91"/>
      <c r="M21" s="91"/>
      <c r="N21" s="92"/>
      <c r="O21" s="93" t="s">
        <v>18</v>
      </c>
      <c r="P21" s="91"/>
      <c r="Q21" s="91"/>
      <c r="R21" s="92"/>
      <c r="S21" s="93" t="s">
        <v>19</v>
      </c>
      <c r="T21" s="91"/>
      <c r="U21" s="91"/>
      <c r="V21" s="92"/>
      <c r="W21" s="93" t="s">
        <v>28</v>
      </c>
      <c r="X21" s="94"/>
      <c r="Y21" s="94"/>
      <c r="Z21" s="95"/>
      <c r="AA21" s="80" t="s">
        <v>33</v>
      </c>
      <c r="AB21" s="81"/>
      <c r="AC21" s="81"/>
      <c r="AD21" s="82"/>
    </row>
    <row r="22" spans="2:30" ht="19.5" customHeight="1">
      <c r="B22" s="29" t="s">
        <v>50</v>
      </c>
      <c r="C22" s="83" t="s">
        <v>14</v>
      </c>
      <c r="D22" s="84"/>
      <c r="E22" s="84"/>
      <c r="F22" s="85"/>
      <c r="G22" s="86" t="s">
        <v>32</v>
      </c>
      <c r="H22" s="84"/>
      <c r="I22" s="84"/>
      <c r="J22" s="85"/>
      <c r="K22" s="86" t="s">
        <v>20</v>
      </c>
      <c r="L22" s="84"/>
      <c r="M22" s="84"/>
      <c r="N22" s="85"/>
      <c r="O22" s="86" t="s">
        <v>17</v>
      </c>
      <c r="P22" s="84"/>
      <c r="Q22" s="84"/>
      <c r="R22" s="85"/>
      <c r="S22" s="86" t="s">
        <v>25</v>
      </c>
      <c r="T22" s="84"/>
      <c r="U22" s="84"/>
      <c r="V22" s="85"/>
      <c r="W22" s="86" t="s">
        <v>23</v>
      </c>
      <c r="X22" s="87"/>
      <c r="Y22" s="87"/>
      <c r="Z22" s="88"/>
      <c r="AA22" s="86" t="s">
        <v>29</v>
      </c>
      <c r="AB22" s="87"/>
      <c r="AC22" s="87"/>
      <c r="AD22" s="89"/>
    </row>
    <row r="23" spans="2:35" ht="19.5" customHeight="1" thickBot="1">
      <c r="B23" s="30" t="s">
        <v>51</v>
      </c>
      <c r="C23" s="76" t="s">
        <v>15</v>
      </c>
      <c r="D23" s="77"/>
      <c r="E23" s="77"/>
      <c r="F23" s="78"/>
      <c r="G23" s="72" t="s">
        <v>21</v>
      </c>
      <c r="H23" s="77"/>
      <c r="I23" s="77"/>
      <c r="J23" s="78"/>
      <c r="K23" s="72" t="s">
        <v>26</v>
      </c>
      <c r="L23" s="77"/>
      <c r="M23" s="77"/>
      <c r="N23" s="78"/>
      <c r="O23" s="72" t="s">
        <v>30</v>
      </c>
      <c r="P23" s="77"/>
      <c r="Q23" s="77"/>
      <c r="R23" s="78"/>
      <c r="S23" s="72" t="s">
        <v>16</v>
      </c>
      <c r="T23" s="77"/>
      <c r="U23" s="77"/>
      <c r="V23" s="78"/>
      <c r="W23" s="72" t="s">
        <v>22</v>
      </c>
      <c r="X23" s="73"/>
      <c r="Y23" s="73"/>
      <c r="Z23" s="79"/>
      <c r="AA23" s="72" t="s">
        <v>27</v>
      </c>
      <c r="AB23" s="73"/>
      <c r="AC23" s="73"/>
      <c r="AD23" s="74"/>
      <c r="AG23" s="75" t="s">
        <v>52</v>
      </c>
      <c r="AH23" s="75"/>
      <c r="AI23" s="75"/>
    </row>
  </sheetData>
  <sheetProtection/>
  <mergeCells count="44">
    <mergeCell ref="AG23:AI23"/>
    <mergeCell ref="C10:F10"/>
    <mergeCell ref="G11:J11"/>
    <mergeCell ref="K12:N12"/>
    <mergeCell ref="O13:R13"/>
    <mergeCell ref="S14:V14"/>
    <mergeCell ref="W15:Z15"/>
    <mergeCell ref="AA16:AD16"/>
    <mergeCell ref="S20:V20"/>
    <mergeCell ref="W20:Z20"/>
    <mergeCell ref="AA9:AD9"/>
    <mergeCell ref="B1:AI1"/>
    <mergeCell ref="C9:F9"/>
    <mergeCell ref="G9:J9"/>
    <mergeCell ref="K9:N9"/>
    <mergeCell ref="O9:R9"/>
    <mergeCell ref="S9:V9"/>
    <mergeCell ref="W9:Z9"/>
    <mergeCell ref="G20:J20"/>
    <mergeCell ref="C20:F20"/>
    <mergeCell ref="K20:N20"/>
    <mergeCell ref="O20:R20"/>
    <mergeCell ref="AA20:AD20"/>
    <mergeCell ref="C21:F21"/>
    <mergeCell ref="C22:F22"/>
    <mergeCell ref="C23:F23"/>
    <mergeCell ref="G21:J21"/>
    <mergeCell ref="G22:J22"/>
    <mergeCell ref="G23:J23"/>
    <mergeCell ref="K21:N21"/>
    <mergeCell ref="K22:N22"/>
    <mergeCell ref="K23:N23"/>
    <mergeCell ref="O21:R21"/>
    <mergeCell ref="O22:R22"/>
    <mergeCell ref="O23:R23"/>
    <mergeCell ref="S21:V21"/>
    <mergeCell ref="S22:V22"/>
    <mergeCell ref="S23:V23"/>
    <mergeCell ref="W21:Z21"/>
    <mergeCell ref="W22:Z22"/>
    <mergeCell ref="W23:Z23"/>
    <mergeCell ref="AA21:AD21"/>
    <mergeCell ref="AA22:AD22"/>
    <mergeCell ref="AA23:AD23"/>
  </mergeCells>
  <printOptions horizontalCentered="1"/>
  <pageMargins left="0.3937007874015748" right="0" top="0.7480314960629921" bottom="0" header="0.31496062992125984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K11" sqref="AK11"/>
    </sheetView>
  </sheetViews>
  <sheetFormatPr defaultColWidth="9.00390625" defaultRowHeight="13.5"/>
  <cols>
    <col min="1" max="1" width="3.125" style="2" customWidth="1"/>
    <col min="2" max="2" width="14.625" style="2" customWidth="1"/>
    <col min="3" max="6" width="2.625" style="2" customWidth="1"/>
    <col min="7" max="7" width="2.25390625" style="2" customWidth="1"/>
    <col min="8" max="30" width="2.625" style="2" customWidth="1"/>
    <col min="31" max="35" width="6.625" style="2" customWidth="1"/>
    <col min="36" max="36" width="2.50390625" style="3" customWidth="1"/>
    <col min="37" max="16384" width="9.00390625" style="2" customWidth="1"/>
  </cols>
  <sheetData>
    <row r="1" spans="2:35" ht="18.75">
      <c r="B1" s="106" t="s">
        <v>73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2:35" ht="14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2:35" s="4" customFormat="1" ht="13.5">
      <c r="B3" s="5" t="s">
        <v>3</v>
      </c>
      <c r="C3" s="6" t="s">
        <v>4</v>
      </c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s="4" customFormat="1" ht="13.5">
      <c r="B4" s="5" t="s">
        <v>5</v>
      </c>
      <c r="C4" s="6" t="s">
        <v>6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2:35" s="4" customFormat="1" ht="13.5">
      <c r="B5" s="5"/>
      <c r="C5" s="6" t="s">
        <v>7</v>
      </c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2:35" ht="9" customHeight="1">
      <c r="B6" s="8"/>
      <c r="C6" s="1"/>
      <c r="D6" s="1"/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8" spans="2:31" ht="15" thickBot="1">
      <c r="B8" s="10" t="s">
        <v>84</v>
      </c>
      <c r="C8" s="1" t="s">
        <v>85</v>
      </c>
      <c r="D8" s="1"/>
      <c r="E8" s="1"/>
      <c r="F8" s="1"/>
      <c r="G8" s="6"/>
      <c r="H8" s="6"/>
      <c r="I8" s="6"/>
      <c r="J8" s="6"/>
      <c r="AE8" s="6" t="s">
        <v>86</v>
      </c>
    </row>
    <row r="9" spans="2:35" ht="24.75" customHeight="1" thickBot="1">
      <c r="B9" s="11"/>
      <c r="C9" s="108" t="str">
        <f>B10</f>
        <v>昭和ＳＣ　Ｆ</v>
      </c>
      <c r="D9" s="109"/>
      <c r="E9" s="109"/>
      <c r="F9" s="110"/>
      <c r="G9" s="111" t="str">
        <f>B11</f>
        <v>青堀ＳＣ</v>
      </c>
      <c r="H9" s="112"/>
      <c r="I9" s="112"/>
      <c r="J9" s="113"/>
      <c r="K9" s="111" t="str">
        <f>B12</f>
        <v>市原ユナイテッド</v>
      </c>
      <c r="L9" s="112"/>
      <c r="M9" s="112"/>
      <c r="N9" s="113"/>
      <c r="O9" s="111" t="str">
        <f>B13</f>
        <v>ちはら台SC１９９３</v>
      </c>
      <c r="P9" s="114"/>
      <c r="Q9" s="114"/>
      <c r="R9" s="115"/>
      <c r="S9" s="111" t="str">
        <f>B14</f>
        <v>デサフィーオ君津ＦＣ</v>
      </c>
      <c r="T9" s="112"/>
      <c r="U9" s="112"/>
      <c r="V9" s="113"/>
      <c r="W9" s="111" t="str">
        <f>B15</f>
        <v>ＦＣウーノ木更津</v>
      </c>
      <c r="X9" s="112"/>
      <c r="Y9" s="112"/>
      <c r="Z9" s="113"/>
      <c r="AA9" s="111" t="str">
        <f>B16</f>
        <v>岩根１０１</v>
      </c>
      <c r="AB9" s="114"/>
      <c r="AC9" s="114"/>
      <c r="AD9" s="116"/>
      <c r="AE9" s="12" t="s">
        <v>8</v>
      </c>
      <c r="AF9" s="13" t="s">
        <v>9</v>
      </c>
      <c r="AG9" s="13" t="s">
        <v>10</v>
      </c>
      <c r="AH9" s="14" t="s">
        <v>11</v>
      </c>
      <c r="AI9" s="15" t="s">
        <v>12</v>
      </c>
    </row>
    <row r="10" spans="1:35" ht="30" customHeight="1">
      <c r="A10" s="2">
        <v>1</v>
      </c>
      <c r="B10" s="31" t="s">
        <v>87</v>
      </c>
      <c r="C10" s="117"/>
      <c r="D10" s="118"/>
      <c r="E10" s="118"/>
      <c r="F10" s="118"/>
      <c r="G10" s="37" t="s">
        <v>13</v>
      </c>
      <c r="H10" s="38">
        <v>2</v>
      </c>
      <c r="I10" s="38" t="str">
        <f>IF(H10="","",IF(H10&gt;J10,"○",IF(H10&lt;J10,"●","△")))</f>
        <v>○</v>
      </c>
      <c r="J10" s="49">
        <v>1</v>
      </c>
      <c r="K10" s="37" t="s">
        <v>14</v>
      </c>
      <c r="L10" s="50">
        <v>0</v>
      </c>
      <c r="M10" s="38" t="str">
        <f>IF(L10="","",IF(L10&gt;N10,"○",IF(L10&lt;N10,"●","△")))</f>
        <v>●</v>
      </c>
      <c r="N10" s="51">
        <v>9</v>
      </c>
      <c r="O10" s="39" t="s">
        <v>15</v>
      </c>
      <c r="P10" s="50">
        <v>0</v>
      </c>
      <c r="Q10" s="38" t="str">
        <f>IF(P10="","",IF(P10&gt;R10,"○",IF(P10&lt;R10,"●","△")))</f>
        <v>●</v>
      </c>
      <c r="R10" s="70">
        <v>12</v>
      </c>
      <c r="S10" s="39" t="s">
        <v>16</v>
      </c>
      <c r="T10" s="50">
        <v>5</v>
      </c>
      <c r="U10" s="38" t="str">
        <f>IF(T10="","",IF(T10&gt;V10,"○",IF(T10&lt;V10,"●","△")))</f>
        <v>△</v>
      </c>
      <c r="V10" s="51">
        <v>5</v>
      </c>
      <c r="W10" s="39" t="s">
        <v>17</v>
      </c>
      <c r="X10" s="50">
        <v>3</v>
      </c>
      <c r="Y10" s="38" t="str">
        <f>IF(X10="","",IF(X10&gt;Z10,"○",IF(X10&lt;Z10,"●","△")))</f>
        <v>△</v>
      </c>
      <c r="Z10" s="51">
        <v>3</v>
      </c>
      <c r="AA10" s="39" t="s">
        <v>18</v>
      </c>
      <c r="AB10" s="50">
        <v>7</v>
      </c>
      <c r="AC10" s="38" t="str">
        <f aca="true" t="shared" si="0" ref="AC10:AC15">IF(AB10="","",IF(AB10&gt;AD10,"○",IF(AB10&lt;AD10,"●","△")))</f>
        <v>○</v>
      </c>
      <c r="AD10" s="52">
        <v>0</v>
      </c>
      <c r="AE10" s="58">
        <f>IF(I10="○",3,IF(I10="△",1,0))+IF(M10="○",3,IF(M10="△",1,0))+IF(Q10="○",3+IF(Q10="△",1,0))+IF(U10="○",3,IF(U10="△",1,0))+IF(Y10="○",3,IF(Y10="△",1,0))+IF(AC10="○",3,IF(AC10="△",1,0))</f>
        <v>8</v>
      </c>
      <c r="AF10" s="16">
        <f>H10+L10+P10+T10+X10+AB10</f>
        <v>17</v>
      </c>
      <c r="AG10" s="16">
        <f>J10+N10+R10+V10+Z10+AD10</f>
        <v>30</v>
      </c>
      <c r="AH10" s="61">
        <f aca="true" t="shared" si="1" ref="AH10:AH16">AF10-AG10</f>
        <v>-13</v>
      </c>
      <c r="AI10" s="17">
        <v>4</v>
      </c>
    </row>
    <row r="11" spans="1:35" ht="30" customHeight="1">
      <c r="A11" s="2">
        <v>2</v>
      </c>
      <c r="B11" s="32" t="s">
        <v>88</v>
      </c>
      <c r="C11" s="43" t="s">
        <v>53</v>
      </c>
      <c r="D11" s="41">
        <v>1</v>
      </c>
      <c r="E11" s="41" t="str">
        <f aca="true" t="shared" si="2" ref="E11:E16">IF(D11="","",IF(D11&gt;F11,"○",IF(D11&lt;F11,"●","△")))</f>
        <v>●</v>
      </c>
      <c r="F11" s="53">
        <v>2</v>
      </c>
      <c r="G11" s="104"/>
      <c r="H11" s="105"/>
      <c r="I11" s="105"/>
      <c r="J11" s="105"/>
      <c r="K11" s="40" t="s">
        <v>19</v>
      </c>
      <c r="L11" s="41">
        <v>0</v>
      </c>
      <c r="M11" s="41" t="str">
        <f>IF(L11="","",IF(L11&gt;N11,"○",IF(L11&lt;N11,"●","△")))</f>
        <v>●</v>
      </c>
      <c r="N11" s="53">
        <v>6</v>
      </c>
      <c r="O11" s="40" t="s">
        <v>20</v>
      </c>
      <c r="P11" s="54">
        <v>1</v>
      </c>
      <c r="Q11" s="41" t="str">
        <f>IF(P11="","",IF(P11&gt;R11,"○",IF(P11&lt;R11,"●","△")))</f>
        <v>●</v>
      </c>
      <c r="R11" s="55">
        <v>6</v>
      </c>
      <c r="S11" s="42" t="s">
        <v>21</v>
      </c>
      <c r="T11" s="54">
        <v>1</v>
      </c>
      <c r="U11" s="41" t="str">
        <f>IF(T11="","",IF(T11&gt;V11,"○",IF(T11&lt;V11,"●","△")))</f>
        <v>△</v>
      </c>
      <c r="V11" s="55">
        <v>1</v>
      </c>
      <c r="W11" s="42" t="s">
        <v>22</v>
      </c>
      <c r="X11" s="54">
        <v>5</v>
      </c>
      <c r="Y11" s="41" t="str">
        <f>IF(X11="","",IF(X11&gt;Z11,"○",IF(X11&lt;Z11,"●","△")))</f>
        <v>○</v>
      </c>
      <c r="Z11" s="55">
        <v>2</v>
      </c>
      <c r="AA11" s="42" t="s">
        <v>23</v>
      </c>
      <c r="AB11" s="54">
        <v>2</v>
      </c>
      <c r="AC11" s="41" t="str">
        <f t="shared" si="0"/>
        <v>△</v>
      </c>
      <c r="AD11" s="56">
        <v>2</v>
      </c>
      <c r="AE11" s="59">
        <f>IF(E11="○",3,IF(E11="△",1,0))+IF(M11="○",3,IF(M11="△",1,0))+IF(Q11="○",3+IF(Q11="△",1,0))+IF(U11="○",3,IF(U11="△",1,0))+IF(Y11="○",3,IF(Y11="△",1,0))+IF(AC11="○",3,IF(AC11="△",1,0))</f>
        <v>5</v>
      </c>
      <c r="AF11" s="18">
        <f>D11+L11+P11+T11+X11+AB11</f>
        <v>10</v>
      </c>
      <c r="AG11" s="18">
        <f>F11+N11+R11+V11+Z11+AD11</f>
        <v>19</v>
      </c>
      <c r="AH11" s="62">
        <f t="shared" si="1"/>
        <v>-9</v>
      </c>
      <c r="AI11" s="19">
        <v>5</v>
      </c>
    </row>
    <row r="12" spans="1:35" ht="30" customHeight="1">
      <c r="A12" s="2">
        <v>3</v>
      </c>
      <c r="B12" s="32" t="s">
        <v>89</v>
      </c>
      <c r="C12" s="43" t="s">
        <v>54</v>
      </c>
      <c r="D12" s="41">
        <v>9</v>
      </c>
      <c r="E12" s="41" t="str">
        <f t="shared" si="2"/>
        <v>○</v>
      </c>
      <c r="F12" s="53">
        <v>0</v>
      </c>
      <c r="G12" s="44" t="s">
        <v>59</v>
      </c>
      <c r="H12" s="41">
        <v>6</v>
      </c>
      <c r="I12" s="41" t="str">
        <f>IF(H12="","",IF(H12&gt;J12,"○",IF(H12&lt;J12,"●","△")))</f>
        <v>○</v>
      </c>
      <c r="J12" s="53">
        <v>0</v>
      </c>
      <c r="K12" s="104"/>
      <c r="L12" s="105"/>
      <c r="M12" s="105"/>
      <c r="N12" s="105"/>
      <c r="O12" s="40" t="s">
        <v>24</v>
      </c>
      <c r="P12" s="41">
        <v>1</v>
      </c>
      <c r="Q12" s="41" t="str">
        <f>IF(P12="","",IF(P12&gt;R12,"○",IF(P12&lt;R12,"●","△")))</f>
        <v>●</v>
      </c>
      <c r="R12" s="53">
        <v>2</v>
      </c>
      <c r="S12" s="42" t="s">
        <v>25</v>
      </c>
      <c r="T12" s="54">
        <v>8</v>
      </c>
      <c r="U12" s="41" t="str">
        <f>IF(T12="","",IF(T12&gt;V12,"○",IF(T12&lt;V12,"●","△")))</f>
        <v>○</v>
      </c>
      <c r="V12" s="55">
        <v>0</v>
      </c>
      <c r="W12" s="42" t="s">
        <v>26</v>
      </c>
      <c r="X12" s="68">
        <v>11</v>
      </c>
      <c r="Y12" s="41" t="str">
        <f>IF(X12="","",IF(X12&gt;Z12,"○",IF(X12&lt;Z12,"●","△")))</f>
        <v>○</v>
      </c>
      <c r="Z12" s="55">
        <v>0</v>
      </c>
      <c r="AA12" s="42" t="s">
        <v>27</v>
      </c>
      <c r="AB12" s="54">
        <v>5</v>
      </c>
      <c r="AC12" s="41" t="str">
        <f t="shared" si="0"/>
        <v>○</v>
      </c>
      <c r="AD12" s="56">
        <v>0</v>
      </c>
      <c r="AE12" s="59">
        <f>IF(I12="○",3,IF(I12="△",1,0))+IF(E12="○",3,IF(E12="△",1,0))+IF(Q12="○",3,IF(Q12="△",1,0))+IF(U12="○",3,IF(U12="△",1,0))+IF(Y12="○",3,IF(Y12="△",1,0))+IF(AC12="○",3,IF(AC12="△",1,0))</f>
        <v>15</v>
      </c>
      <c r="AF12" s="18">
        <f>AB12+X12+T12+P12+H12+D12</f>
        <v>40</v>
      </c>
      <c r="AG12" s="18">
        <f>F12+J12+R12+V12+Z12+AD12</f>
        <v>2</v>
      </c>
      <c r="AH12" s="62">
        <f t="shared" si="1"/>
        <v>38</v>
      </c>
      <c r="AI12" s="19">
        <v>2</v>
      </c>
    </row>
    <row r="13" spans="1:35" ht="30" customHeight="1">
      <c r="A13" s="2">
        <v>4</v>
      </c>
      <c r="B13" s="32" t="s">
        <v>90</v>
      </c>
      <c r="C13" s="43" t="s">
        <v>55</v>
      </c>
      <c r="D13" s="68">
        <v>12</v>
      </c>
      <c r="E13" s="41" t="str">
        <f t="shared" si="2"/>
        <v>○</v>
      </c>
      <c r="F13" s="53">
        <v>0</v>
      </c>
      <c r="G13" s="44" t="s">
        <v>60</v>
      </c>
      <c r="H13" s="41">
        <v>6</v>
      </c>
      <c r="I13" s="41" t="str">
        <f>IF(H13="","",IF(H13&gt;J13,"○",IF(H13&lt;J13,"●","△")))</f>
        <v>○</v>
      </c>
      <c r="J13" s="53">
        <v>1</v>
      </c>
      <c r="K13" s="44" t="s">
        <v>64</v>
      </c>
      <c r="L13" s="41">
        <v>2</v>
      </c>
      <c r="M13" s="41" t="str">
        <f>IF(L13="","",IF(L13&gt;N13,"○",IF(L13&lt;N13,"●","△")))</f>
        <v>○</v>
      </c>
      <c r="N13" s="53">
        <v>1</v>
      </c>
      <c r="O13" s="104"/>
      <c r="P13" s="105"/>
      <c r="Q13" s="105"/>
      <c r="R13" s="105"/>
      <c r="S13" s="42" t="s">
        <v>28</v>
      </c>
      <c r="T13" s="54">
        <v>4</v>
      </c>
      <c r="U13" s="41" t="str">
        <f>IF(T13="","",IF(T13&gt;V13,"○",IF(T13&lt;V13,"●","△")))</f>
        <v>○</v>
      </c>
      <c r="V13" s="55">
        <v>0</v>
      </c>
      <c r="W13" s="42" t="s">
        <v>29</v>
      </c>
      <c r="X13" s="54">
        <v>6</v>
      </c>
      <c r="Y13" s="41" t="str">
        <f>IF(X13="","",IF(X13&gt;Z13,"○",IF(X13&lt;Z13,"●","△")))</f>
        <v>○</v>
      </c>
      <c r="Z13" s="55">
        <v>0</v>
      </c>
      <c r="AA13" s="42" t="s">
        <v>30</v>
      </c>
      <c r="AB13" s="54">
        <v>6</v>
      </c>
      <c r="AC13" s="41" t="str">
        <f t="shared" si="0"/>
        <v>○</v>
      </c>
      <c r="AD13" s="56">
        <v>0</v>
      </c>
      <c r="AE13" s="59">
        <f>IF(I13="○",3,IF(I13="△",1,0))+IF(M13="○",3,IF(M13="△",1,0))+IF(E13="○",3+IF(E13="△",1,0))+IF(U13="○",3,IF(U13="△",1,0))+IF(Y13="○",3,IF(Y13="△",1,0))+IF(AC13="○",3,IF(AC13="△",1,0))</f>
        <v>18</v>
      </c>
      <c r="AF13" s="18">
        <f>D13+H13+L13+T13+X13+AB13</f>
        <v>36</v>
      </c>
      <c r="AG13" s="18">
        <f>F13+N13+J13+V13+Z13+AD13</f>
        <v>2</v>
      </c>
      <c r="AH13" s="62">
        <f t="shared" si="1"/>
        <v>34</v>
      </c>
      <c r="AI13" s="19">
        <v>1</v>
      </c>
    </row>
    <row r="14" spans="1:35" ht="30" customHeight="1">
      <c r="A14" s="2">
        <v>5</v>
      </c>
      <c r="B14" s="33" t="s">
        <v>91</v>
      </c>
      <c r="C14" s="43" t="s">
        <v>56</v>
      </c>
      <c r="D14" s="41">
        <v>5</v>
      </c>
      <c r="E14" s="41" t="str">
        <f t="shared" si="2"/>
        <v>△</v>
      </c>
      <c r="F14" s="53">
        <v>5</v>
      </c>
      <c r="G14" s="44" t="s">
        <v>61</v>
      </c>
      <c r="H14" s="41">
        <v>1</v>
      </c>
      <c r="I14" s="41" t="str">
        <f>IF(H14="","",IF(H14&gt;J14,"○",IF(H14&lt;J14,"●","△")))</f>
        <v>△</v>
      </c>
      <c r="J14" s="53">
        <v>1</v>
      </c>
      <c r="K14" s="44" t="s">
        <v>65</v>
      </c>
      <c r="L14" s="41">
        <v>0</v>
      </c>
      <c r="M14" s="41" t="str">
        <f>IF(L14="","",IF(L14&gt;N14,"○",IF(L14&lt;N14,"●","△")))</f>
        <v>●</v>
      </c>
      <c r="N14" s="53">
        <v>8</v>
      </c>
      <c r="O14" s="44" t="s">
        <v>67</v>
      </c>
      <c r="P14" s="41">
        <v>0</v>
      </c>
      <c r="Q14" s="41" t="str">
        <f>IF(P14="","",IF(P14&gt;R14,"○",IF(P14&lt;R14,"●","△")))</f>
        <v>●</v>
      </c>
      <c r="R14" s="53">
        <v>4</v>
      </c>
      <c r="S14" s="104"/>
      <c r="T14" s="105"/>
      <c r="U14" s="105"/>
      <c r="V14" s="105"/>
      <c r="W14" s="40" t="s">
        <v>31</v>
      </c>
      <c r="X14" s="41">
        <v>4</v>
      </c>
      <c r="Y14" s="41" t="str">
        <f>IF(X14="","",IF(X14&gt;Z14,"○",IF(X14&lt;Z14,"●","△")))</f>
        <v>○</v>
      </c>
      <c r="Z14" s="53">
        <v>0</v>
      </c>
      <c r="AA14" s="42" t="s">
        <v>32</v>
      </c>
      <c r="AB14" s="54">
        <v>6</v>
      </c>
      <c r="AC14" s="41" t="str">
        <f t="shared" si="0"/>
        <v>○</v>
      </c>
      <c r="AD14" s="56">
        <v>0</v>
      </c>
      <c r="AE14" s="59">
        <f>IF(I14="○",3,IF(I14="△",1,0))+IF(M14="○",3,IF(M14="△",1,0))+IF(Q14="○",3+IF(Q14="△",1,0))+IF(E14="○",3,IF(E14="△",1,0))+IF(Y14="○",3,IF(Y14="△",1,0))+IF(AC14="○",3,IF(AC14="△",1,0))</f>
        <v>8</v>
      </c>
      <c r="AF14" s="18">
        <f>AB14+X14+L14+P14+H14+D14</f>
        <v>16</v>
      </c>
      <c r="AG14" s="18">
        <f>F14+N14+R14+J14+Z14+AD14</f>
        <v>18</v>
      </c>
      <c r="AH14" s="62">
        <f t="shared" si="1"/>
        <v>-2</v>
      </c>
      <c r="AI14" s="20">
        <v>3</v>
      </c>
    </row>
    <row r="15" spans="1:35" ht="30" customHeight="1">
      <c r="A15" s="2">
        <v>6</v>
      </c>
      <c r="B15" s="33" t="s">
        <v>92</v>
      </c>
      <c r="C15" s="43" t="s">
        <v>57</v>
      </c>
      <c r="D15" s="41">
        <v>3</v>
      </c>
      <c r="E15" s="41" t="str">
        <f t="shared" si="2"/>
        <v>△</v>
      </c>
      <c r="F15" s="53">
        <v>3</v>
      </c>
      <c r="G15" s="44" t="s">
        <v>62</v>
      </c>
      <c r="H15" s="41">
        <v>2</v>
      </c>
      <c r="I15" s="41" t="str">
        <f>IF(H15="","",IF(H15&gt;J15,"○",IF(H15&lt;J15,"●","△")))</f>
        <v>●</v>
      </c>
      <c r="J15" s="53">
        <v>5</v>
      </c>
      <c r="K15" s="44" t="s">
        <v>66</v>
      </c>
      <c r="L15" s="41">
        <v>0</v>
      </c>
      <c r="M15" s="41" t="str">
        <f>IF(L15="","",IF(L15&gt;N15,"○",IF(L15&lt;N15,"●","△")))</f>
        <v>●</v>
      </c>
      <c r="N15" s="67">
        <v>11</v>
      </c>
      <c r="O15" s="44" t="s">
        <v>68</v>
      </c>
      <c r="P15" s="41">
        <v>0</v>
      </c>
      <c r="Q15" s="41" t="str">
        <f>IF(P15="","",IF(P15&gt;R15,"○",IF(P15&lt;R15,"●","△")))</f>
        <v>●</v>
      </c>
      <c r="R15" s="53">
        <v>6</v>
      </c>
      <c r="S15" s="44" t="s">
        <v>70</v>
      </c>
      <c r="T15" s="41">
        <v>0</v>
      </c>
      <c r="U15" s="41" t="str">
        <f>IF(T15="","",IF(T15&gt;V15,"○",IF(T15&lt;V15,"●","△")))</f>
        <v>●</v>
      </c>
      <c r="V15" s="53">
        <v>4</v>
      </c>
      <c r="W15" s="104"/>
      <c r="X15" s="105"/>
      <c r="Y15" s="105"/>
      <c r="Z15" s="105"/>
      <c r="AA15" s="42" t="s">
        <v>33</v>
      </c>
      <c r="AB15" s="54">
        <v>9</v>
      </c>
      <c r="AC15" s="41" t="str">
        <f t="shared" si="0"/>
        <v>○</v>
      </c>
      <c r="AD15" s="56">
        <v>1</v>
      </c>
      <c r="AE15" s="59">
        <f>IF(I15="○",3,IF(I15="△",1,0))+IF(M15="○",3,IF(M15="△",1,0))+IF(Q15="○",3+IF(Q15="△",1,0))+IF(U15="○",3,IF(U15="△",1,0))+IF(E15="○",3,IF(E15="△",1,0))+IF(AC15="○",3,IF(AC15="△",1,0))</f>
        <v>4</v>
      </c>
      <c r="AF15" s="63">
        <f>D15+H15+L15+P15+T15+AB15</f>
        <v>14</v>
      </c>
      <c r="AG15" s="18">
        <f>F15+N15+R15+V15+J15+AD15</f>
        <v>30</v>
      </c>
      <c r="AH15" s="62">
        <f t="shared" si="1"/>
        <v>-16</v>
      </c>
      <c r="AI15" s="20">
        <v>6</v>
      </c>
    </row>
    <row r="16" spans="1:35" ht="30" customHeight="1" thickBot="1">
      <c r="A16" s="2">
        <v>7</v>
      </c>
      <c r="B16" s="34" t="s">
        <v>93</v>
      </c>
      <c r="C16" s="45" t="s">
        <v>58</v>
      </c>
      <c r="D16" s="46">
        <v>0</v>
      </c>
      <c r="E16" s="46" t="str">
        <f t="shared" si="2"/>
        <v>●</v>
      </c>
      <c r="F16" s="57">
        <v>7</v>
      </c>
      <c r="G16" s="47" t="s">
        <v>63</v>
      </c>
      <c r="H16" s="46">
        <v>2</v>
      </c>
      <c r="I16" s="46" t="str">
        <f>IF(H16="","",IF(H16&gt;J16,"○",IF(H16&lt;J16,"●","△")))</f>
        <v>△</v>
      </c>
      <c r="J16" s="57">
        <v>2</v>
      </c>
      <c r="K16" s="48" t="s">
        <v>27</v>
      </c>
      <c r="L16" s="46">
        <v>0</v>
      </c>
      <c r="M16" s="46" t="str">
        <f>IF(L16="","",IF(L16&gt;N16,"○",IF(L16&lt;N16,"●","△")))</f>
        <v>●</v>
      </c>
      <c r="N16" s="57">
        <v>5</v>
      </c>
      <c r="O16" s="47" t="s">
        <v>69</v>
      </c>
      <c r="P16" s="46">
        <v>0</v>
      </c>
      <c r="Q16" s="46" t="str">
        <f>IF(P16="","",IF(P16&gt;R16,"○",IF(P16&lt;R16,"●","△")))</f>
        <v>●</v>
      </c>
      <c r="R16" s="57">
        <v>6</v>
      </c>
      <c r="S16" s="47" t="s">
        <v>71</v>
      </c>
      <c r="T16" s="46">
        <v>0</v>
      </c>
      <c r="U16" s="46" t="str">
        <f>IF(T16="","",IF(T16&gt;V16,"○",IF(T16&lt;V16,"●","△")))</f>
        <v>●</v>
      </c>
      <c r="V16" s="57">
        <v>6</v>
      </c>
      <c r="W16" s="47" t="s">
        <v>72</v>
      </c>
      <c r="X16" s="46">
        <v>1</v>
      </c>
      <c r="Y16" s="46" t="str">
        <f>IF(X16="","",IF(X16&gt;Z16,"○",IF(X16&lt;Z16,"●","△")))</f>
        <v>●</v>
      </c>
      <c r="Z16" s="57">
        <v>9</v>
      </c>
      <c r="AA16" s="96"/>
      <c r="AB16" s="97"/>
      <c r="AC16" s="97"/>
      <c r="AD16" s="98"/>
      <c r="AE16" s="60">
        <f>IF(I16="○",3,IF(I16="△",1,0))+IF(M16="○",3,IF(M16="△",1,0))+IF(Q16="○",3+IF(Q16="△",1,0))+IF(U16="○",3,IF(U16="△",1,0))+IF(Y16="○",3,IF(Y16="△",1,0))+IF(E16="○",3,IF(E16="△",1,0))</f>
        <v>1</v>
      </c>
      <c r="AF16" s="64">
        <f>D16+H16+L16+P16+T16+X16</f>
        <v>3</v>
      </c>
      <c r="AG16" s="64">
        <f>F16+J16+N16+R16+V16+Z16</f>
        <v>35</v>
      </c>
      <c r="AH16" s="65">
        <f t="shared" si="1"/>
        <v>-32</v>
      </c>
      <c r="AI16" s="21">
        <v>7</v>
      </c>
    </row>
    <row r="17" spans="2:35" ht="14.25" hidden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5">
        <f>SUM(AF10:AF16)</f>
        <v>136</v>
      </c>
      <c r="AG17" s="25">
        <f>SUM(AG10:AG16)</f>
        <v>136</v>
      </c>
      <c r="AH17" s="25">
        <f>SUM(AH10:AH16)</f>
        <v>0</v>
      </c>
      <c r="AI17" s="25"/>
    </row>
    <row r="18" spans="2:35" ht="14.2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25"/>
      <c r="AG18" s="25"/>
      <c r="AH18" s="25"/>
      <c r="AI18" s="25"/>
    </row>
    <row r="19" spans="2:35" ht="15" thickBot="1"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2:30" ht="15" customHeight="1" thickBot="1">
      <c r="B20" s="27" t="s">
        <v>41</v>
      </c>
      <c r="C20" s="99" t="s">
        <v>42</v>
      </c>
      <c r="D20" s="100"/>
      <c r="E20" s="100"/>
      <c r="F20" s="101"/>
      <c r="G20" s="102" t="s">
        <v>43</v>
      </c>
      <c r="H20" s="100"/>
      <c r="I20" s="100"/>
      <c r="J20" s="101"/>
      <c r="K20" s="102" t="s">
        <v>44</v>
      </c>
      <c r="L20" s="100"/>
      <c r="M20" s="100"/>
      <c r="N20" s="101"/>
      <c r="O20" s="102" t="s">
        <v>45</v>
      </c>
      <c r="P20" s="100"/>
      <c r="Q20" s="100"/>
      <c r="R20" s="101"/>
      <c r="S20" s="102" t="s">
        <v>46</v>
      </c>
      <c r="T20" s="100"/>
      <c r="U20" s="100"/>
      <c r="V20" s="101"/>
      <c r="W20" s="102" t="s">
        <v>47</v>
      </c>
      <c r="X20" s="100"/>
      <c r="Y20" s="100"/>
      <c r="Z20" s="101"/>
      <c r="AA20" s="102" t="s">
        <v>48</v>
      </c>
      <c r="AB20" s="100"/>
      <c r="AC20" s="100"/>
      <c r="AD20" s="103"/>
    </row>
    <row r="21" spans="2:30" ht="19.5" customHeight="1">
      <c r="B21" s="28" t="s">
        <v>49</v>
      </c>
      <c r="C21" s="90" t="s">
        <v>13</v>
      </c>
      <c r="D21" s="91"/>
      <c r="E21" s="91"/>
      <c r="F21" s="92"/>
      <c r="G21" s="93" t="s">
        <v>24</v>
      </c>
      <c r="H21" s="91"/>
      <c r="I21" s="91"/>
      <c r="J21" s="92"/>
      <c r="K21" s="93" t="s">
        <v>31</v>
      </c>
      <c r="L21" s="91"/>
      <c r="M21" s="91"/>
      <c r="N21" s="92"/>
      <c r="O21" s="93" t="s">
        <v>18</v>
      </c>
      <c r="P21" s="91"/>
      <c r="Q21" s="91"/>
      <c r="R21" s="92"/>
      <c r="S21" s="93" t="s">
        <v>19</v>
      </c>
      <c r="T21" s="91"/>
      <c r="U21" s="91"/>
      <c r="V21" s="92"/>
      <c r="W21" s="93" t="s">
        <v>28</v>
      </c>
      <c r="X21" s="94"/>
      <c r="Y21" s="94"/>
      <c r="Z21" s="95"/>
      <c r="AA21" s="80" t="s">
        <v>33</v>
      </c>
      <c r="AB21" s="81"/>
      <c r="AC21" s="81"/>
      <c r="AD21" s="82"/>
    </row>
    <row r="22" spans="2:30" ht="19.5" customHeight="1">
      <c r="B22" s="29" t="s">
        <v>50</v>
      </c>
      <c r="C22" s="83" t="s">
        <v>14</v>
      </c>
      <c r="D22" s="84"/>
      <c r="E22" s="84"/>
      <c r="F22" s="85"/>
      <c r="G22" s="86" t="s">
        <v>32</v>
      </c>
      <c r="H22" s="84"/>
      <c r="I22" s="84"/>
      <c r="J22" s="85"/>
      <c r="K22" s="86" t="s">
        <v>20</v>
      </c>
      <c r="L22" s="84"/>
      <c r="M22" s="84"/>
      <c r="N22" s="85"/>
      <c r="O22" s="86" t="s">
        <v>17</v>
      </c>
      <c r="P22" s="84"/>
      <c r="Q22" s="84"/>
      <c r="R22" s="85"/>
      <c r="S22" s="86" t="s">
        <v>25</v>
      </c>
      <c r="T22" s="84"/>
      <c r="U22" s="84"/>
      <c r="V22" s="85"/>
      <c r="W22" s="86" t="s">
        <v>23</v>
      </c>
      <c r="X22" s="87"/>
      <c r="Y22" s="87"/>
      <c r="Z22" s="88"/>
      <c r="AA22" s="86" t="s">
        <v>29</v>
      </c>
      <c r="AB22" s="87"/>
      <c r="AC22" s="87"/>
      <c r="AD22" s="89"/>
    </row>
    <row r="23" spans="2:35" ht="19.5" customHeight="1" thickBot="1">
      <c r="B23" s="30" t="s">
        <v>51</v>
      </c>
      <c r="C23" s="76" t="s">
        <v>15</v>
      </c>
      <c r="D23" s="77"/>
      <c r="E23" s="77"/>
      <c r="F23" s="78"/>
      <c r="G23" s="72" t="s">
        <v>21</v>
      </c>
      <c r="H23" s="77"/>
      <c r="I23" s="77"/>
      <c r="J23" s="78"/>
      <c r="K23" s="72" t="s">
        <v>26</v>
      </c>
      <c r="L23" s="77"/>
      <c r="M23" s="77"/>
      <c r="N23" s="78"/>
      <c r="O23" s="72" t="s">
        <v>30</v>
      </c>
      <c r="P23" s="77"/>
      <c r="Q23" s="77"/>
      <c r="R23" s="78"/>
      <c r="S23" s="72" t="s">
        <v>16</v>
      </c>
      <c r="T23" s="77"/>
      <c r="U23" s="77"/>
      <c r="V23" s="78"/>
      <c r="W23" s="72" t="s">
        <v>22</v>
      </c>
      <c r="X23" s="73"/>
      <c r="Y23" s="73"/>
      <c r="Z23" s="79"/>
      <c r="AA23" s="72" t="s">
        <v>27</v>
      </c>
      <c r="AB23" s="73"/>
      <c r="AC23" s="73"/>
      <c r="AD23" s="74"/>
      <c r="AG23" s="75" t="s">
        <v>52</v>
      </c>
      <c r="AH23" s="75"/>
      <c r="AI23" s="75"/>
    </row>
  </sheetData>
  <sheetProtection/>
  <mergeCells count="44">
    <mergeCell ref="G11:J11"/>
    <mergeCell ref="K12:N12"/>
    <mergeCell ref="O13:R13"/>
    <mergeCell ref="S14:V14"/>
    <mergeCell ref="W15:Z15"/>
    <mergeCell ref="B1:AI1"/>
    <mergeCell ref="C9:F9"/>
    <mergeCell ref="G9:J9"/>
    <mergeCell ref="K9:N9"/>
    <mergeCell ref="O9:R9"/>
    <mergeCell ref="S9:V9"/>
    <mergeCell ref="W9:Z9"/>
    <mergeCell ref="AA9:AD9"/>
    <mergeCell ref="C10:F10"/>
    <mergeCell ref="AA16:AD16"/>
    <mergeCell ref="C20:F20"/>
    <mergeCell ref="G20:J20"/>
    <mergeCell ref="K20:N20"/>
    <mergeCell ref="O20:R20"/>
    <mergeCell ref="S20:V20"/>
    <mergeCell ref="W20:Z20"/>
    <mergeCell ref="AA20:AD20"/>
    <mergeCell ref="K21:N21"/>
    <mergeCell ref="O21:R21"/>
    <mergeCell ref="S21:V21"/>
    <mergeCell ref="W21:Z21"/>
    <mergeCell ref="AA21:AD21"/>
    <mergeCell ref="C22:F22"/>
    <mergeCell ref="G22:J22"/>
    <mergeCell ref="K22:N22"/>
    <mergeCell ref="O22:R22"/>
    <mergeCell ref="S22:V22"/>
    <mergeCell ref="W22:Z22"/>
    <mergeCell ref="AA22:AD22"/>
    <mergeCell ref="C21:F21"/>
    <mergeCell ref="G21:J21"/>
    <mergeCell ref="AA23:AD23"/>
    <mergeCell ref="AG23:AI23"/>
    <mergeCell ref="C23:F23"/>
    <mergeCell ref="G23:J23"/>
    <mergeCell ref="K23:N23"/>
    <mergeCell ref="O23:R23"/>
    <mergeCell ref="S23:V23"/>
    <mergeCell ref="W23:Z23"/>
  </mergeCells>
  <printOptions horizontalCentered="1"/>
  <pageMargins left="0.3937007874015748" right="0" top="0.7480314960629921" bottom="0" header="0.31496062992125984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E13" sqref="AE13"/>
    </sheetView>
  </sheetViews>
  <sheetFormatPr defaultColWidth="9.00390625" defaultRowHeight="13.5"/>
  <cols>
    <col min="1" max="1" width="3.125" style="2" customWidth="1"/>
    <col min="2" max="2" width="14.625" style="2" customWidth="1"/>
    <col min="3" max="6" width="2.625" style="2" customWidth="1"/>
    <col min="7" max="7" width="2.25390625" style="2" customWidth="1"/>
    <col min="8" max="30" width="2.625" style="2" customWidth="1"/>
    <col min="31" max="35" width="6.625" style="2" customWidth="1"/>
    <col min="36" max="36" width="2.50390625" style="3" customWidth="1"/>
    <col min="37" max="16384" width="9.00390625" style="2" customWidth="1"/>
  </cols>
  <sheetData>
    <row r="1" spans="2:35" ht="18.75">
      <c r="B1" s="106" t="s">
        <v>73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2:35" ht="14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2:35" s="4" customFormat="1" ht="13.5">
      <c r="B3" s="5" t="s">
        <v>3</v>
      </c>
      <c r="C3" s="6" t="s">
        <v>4</v>
      </c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s="4" customFormat="1" ht="13.5">
      <c r="B4" s="5" t="s">
        <v>5</v>
      </c>
      <c r="C4" s="6" t="s">
        <v>6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2:35" s="4" customFormat="1" ht="13.5">
      <c r="B5" s="5"/>
      <c r="C5" s="6" t="s">
        <v>7</v>
      </c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2:35" ht="9" customHeight="1">
      <c r="B6" s="8"/>
      <c r="C6" s="1"/>
      <c r="D6" s="1"/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8" spans="2:31" ht="15" thickBot="1">
      <c r="B8" s="10" t="s">
        <v>94</v>
      </c>
      <c r="C8" s="1" t="s">
        <v>95</v>
      </c>
      <c r="D8" s="1"/>
      <c r="E8" s="1"/>
      <c r="F8" s="1"/>
      <c r="G8" s="6"/>
      <c r="H8" s="6"/>
      <c r="I8" s="6"/>
      <c r="J8" s="6"/>
      <c r="AE8" s="6" t="s">
        <v>96</v>
      </c>
    </row>
    <row r="9" spans="2:35" ht="24.75" customHeight="1" thickBot="1">
      <c r="B9" s="11"/>
      <c r="C9" s="108" t="str">
        <f>B10</f>
        <v>鴨川ＦＣ　ホワイト</v>
      </c>
      <c r="D9" s="109"/>
      <c r="E9" s="109"/>
      <c r="F9" s="110"/>
      <c r="G9" s="111" t="str">
        <f>B11</f>
        <v>長浦ＳＣ　ホワイト</v>
      </c>
      <c r="H9" s="112"/>
      <c r="I9" s="112"/>
      <c r="J9" s="113"/>
      <c r="K9" s="111" t="str">
        <f>B12</f>
        <v>青葉台ＦＣ</v>
      </c>
      <c r="L9" s="112"/>
      <c r="M9" s="112"/>
      <c r="N9" s="113"/>
      <c r="O9" s="111" t="str">
        <f>B13</f>
        <v>子安ＳＳＣ　ブルー</v>
      </c>
      <c r="P9" s="114"/>
      <c r="Q9" s="114"/>
      <c r="R9" s="115"/>
      <c r="S9" s="111" t="str">
        <f>B14</f>
        <v>ＦＣきみつ</v>
      </c>
      <c r="T9" s="112"/>
      <c r="U9" s="112"/>
      <c r="V9" s="113"/>
      <c r="W9" s="111" t="str">
        <f>B15</f>
        <v>ＴＯＰＳＩＤＥアウルＦＣ</v>
      </c>
      <c r="X9" s="112"/>
      <c r="Y9" s="112"/>
      <c r="Z9" s="113"/>
      <c r="AA9" s="111" t="str">
        <f>B16</f>
        <v>高柳ＦＣ</v>
      </c>
      <c r="AB9" s="114"/>
      <c r="AC9" s="114"/>
      <c r="AD9" s="116"/>
      <c r="AE9" s="12" t="s">
        <v>8</v>
      </c>
      <c r="AF9" s="13" t="s">
        <v>9</v>
      </c>
      <c r="AG9" s="13" t="s">
        <v>10</v>
      </c>
      <c r="AH9" s="14" t="s">
        <v>11</v>
      </c>
      <c r="AI9" s="15" t="s">
        <v>12</v>
      </c>
    </row>
    <row r="10" spans="1:35" ht="30" customHeight="1">
      <c r="A10" s="2">
        <v>1</v>
      </c>
      <c r="B10" s="31" t="s">
        <v>97</v>
      </c>
      <c r="C10" s="117"/>
      <c r="D10" s="118"/>
      <c r="E10" s="118"/>
      <c r="F10" s="118"/>
      <c r="G10" s="37" t="s">
        <v>13</v>
      </c>
      <c r="H10" s="66">
        <v>10</v>
      </c>
      <c r="I10" s="38" t="str">
        <f>IF(H10="","",IF(H10&gt;J10,"○",IF(H10&lt;J10,"●","△")))</f>
        <v>○</v>
      </c>
      <c r="J10" s="49">
        <v>1</v>
      </c>
      <c r="K10" s="37" t="s">
        <v>14</v>
      </c>
      <c r="L10" s="50">
        <v>4</v>
      </c>
      <c r="M10" s="38" t="str">
        <f>IF(L10="","",IF(L10&gt;N10,"○",IF(L10&lt;N10,"●","△")))</f>
        <v>○</v>
      </c>
      <c r="N10" s="51">
        <v>0</v>
      </c>
      <c r="O10" s="39" t="s">
        <v>15</v>
      </c>
      <c r="P10" s="50">
        <v>4</v>
      </c>
      <c r="Q10" s="38" t="str">
        <f>IF(P10="","",IF(P10&gt;R10,"○",IF(P10&lt;R10,"●","△")))</f>
        <v>○</v>
      </c>
      <c r="R10" s="51">
        <v>1</v>
      </c>
      <c r="S10" s="39" t="s">
        <v>16</v>
      </c>
      <c r="T10" s="50">
        <v>2</v>
      </c>
      <c r="U10" s="38" t="str">
        <f>IF(T10="","",IF(T10&gt;V10,"○",IF(T10&lt;V10,"●","△")))</f>
        <v>●</v>
      </c>
      <c r="V10" s="51">
        <v>3</v>
      </c>
      <c r="W10" s="39" t="s">
        <v>17</v>
      </c>
      <c r="X10" s="50">
        <v>0</v>
      </c>
      <c r="Y10" s="38" t="str">
        <f>IF(X10="","",IF(X10&gt;Z10,"○",IF(X10&lt;Z10,"●","△")))</f>
        <v>●</v>
      </c>
      <c r="Z10" s="51">
        <v>6</v>
      </c>
      <c r="AA10" s="39" t="s">
        <v>18</v>
      </c>
      <c r="AB10" s="50">
        <v>1</v>
      </c>
      <c r="AC10" s="38" t="str">
        <f aca="true" t="shared" si="0" ref="AC10:AC15">IF(AB10="","",IF(AB10&gt;AD10,"○",IF(AB10&lt;AD10,"●","△")))</f>
        <v>○</v>
      </c>
      <c r="AD10" s="52">
        <v>0</v>
      </c>
      <c r="AE10" s="58">
        <f>IF(I10="○",3,IF(I10="△",1,0))+IF(M10="○",3,IF(M10="△",1,0))+IF(Q10="○",3+IF(Q10="△",1,0))+IF(U10="○",3,IF(U10="△",1,0))+IF(Y10="○",3,IF(Y10="△",1,0))+IF(AC10="○",3,IF(AC10="△",1,0))</f>
        <v>12</v>
      </c>
      <c r="AF10" s="16">
        <f>H10+L10+P10+T10+X10+AB10</f>
        <v>21</v>
      </c>
      <c r="AG10" s="16">
        <f>J10+N10+R10+V10+Z10+AD10</f>
        <v>11</v>
      </c>
      <c r="AH10" s="61">
        <f aca="true" t="shared" si="1" ref="AH10:AH16">AF10-AG10</f>
        <v>10</v>
      </c>
      <c r="AI10" s="17">
        <v>3</v>
      </c>
    </row>
    <row r="11" spans="1:35" ht="30" customHeight="1">
      <c r="A11" s="2">
        <v>2</v>
      </c>
      <c r="B11" s="32" t="s">
        <v>98</v>
      </c>
      <c r="C11" s="43" t="s">
        <v>53</v>
      </c>
      <c r="D11" s="41">
        <v>1</v>
      </c>
      <c r="E11" s="41" t="str">
        <f aca="true" t="shared" si="2" ref="E11:E16">IF(D11="","",IF(D11&gt;F11,"○",IF(D11&lt;F11,"●","△")))</f>
        <v>●</v>
      </c>
      <c r="F11" s="67">
        <v>10</v>
      </c>
      <c r="G11" s="104"/>
      <c r="H11" s="105"/>
      <c r="I11" s="105"/>
      <c r="J11" s="105"/>
      <c r="K11" s="40" t="s">
        <v>19</v>
      </c>
      <c r="L11" s="41">
        <v>2</v>
      </c>
      <c r="M11" s="41" t="str">
        <f>IF(L11="","",IF(L11&gt;N11,"○",IF(L11&lt;N11,"●","△")))</f>
        <v>●</v>
      </c>
      <c r="N11" s="53">
        <v>8</v>
      </c>
      <c r="O11" s="40" t="s">
        <v>20</v>
      </c>
      <c r="P11" s="54">
        <v>1</v>
      </c>
      <c r="Q11" s="41" t="str">
        <f>IF(P11="","",IF(P11&gt;R11,"○",IF(P11&lt;R11,"●","△")))</f>
        <v>●</v>
      </c>
      <c r="R11" s="55">
        <v>5</v>
      </c>
      <c r="S11" s="42" t="s">
        <v>21</v>
      </c>
      <c r="T11" s="54">
        <v>0</v>
      </c>
      <c r="U11" s="41" t="str">
        <f>IF(T11="","",IF(T11&gt;V11,"○",IF(T11&lt;V11,"●","△")))</f>
        <v>●</v>
      </c>
      <c r="V11" s="67">
        <v>19</v>
      </c>
      <c r="W11" s="42" t="s">
        <v>22</v>
      </c>
      <c r="X11" s="54">
        <v>0</v>
      </c>
      <c r="Y11" s="41" t="str">
        <f>IF(X11="","",IF(X11&gt;Z11,"○",IF(X11&lt;Z11,"●","△")))</f>
        <v>●</v>
      </c>
      <c r="Z11" s="67">
        <v>19</v>
      </c>
      <c r="AA11" s="42" t="s">
        <v>23</v>
      </c>
      <c r="AB11" s="54">
        <v>1</v>
      </c>
      <c r="AC11" s="41" t="str">
        <f t="shared" si="0"/>
        <v>●</v>
      </c>
      <c r="AD11" s="56">
        <v>9</v>
      </c>
      <c r="AE11" s="59">
        <f>IF(E11="○",3,IF(E11="△",1,0))+IF(M11="○",3,IF(M11="△",1,0))+IF(Q11="○",3+IF(Q11="△",1,0))+IF(U11="○",3,IF(U11="△",1,0))+IF(Y11="○",3,IF(Y11="△",1,0))+IF(AC11="○",3,IF(AC11="△",1,0))</f>
        <v>0</v>
      </c>
      <c r="AF11" s="18">
        <f>D11+L11+P11+T11+X11+AB11</f>
        <v>5</v>
      </c>
      <c r="AG11" s="18">
        <f>F11+N11+R11+V11+Z11+AD11</f>
        <v>70</v>
      </c>
      <c r="AH11" s="62">
        <f t="shared" si="1"/>
        <v>-65</v>
      </c>
      <c r="AI11" s="19">
        <v>7</v>
      </c>
    </row>
    <row r="12" spans="1:35" ht="30" customHeight="1">
      <c r="A12" s="2">
        <v>3</v>
      </c>
      <c r="B12" s="32" t="s">
        <v>99</v>
      </c>
      <c r="C12" s="43" t="s">
        <v>54</v>
      </c>
      <c r="D12" s="41">
        <v>0</v>
      </c>
      <c r="E12" s="41" t="str">
        <f t="shared" si="2"/>
        <v>●</v>
      </c>
      <c r="F12" s="53">
        <v>4</v>
      </c>
      <c r="G12" s="44" t="s">
        <v>59</v>
      </c>
      <c r="H12" s="41">
        <v>8</v>
      </c>
      <c r="I12" s="41" t="str">
        <f>IF(H12="","",IF(H12&gt;J12,"○",IF(H12&lt;J12,"●","△")))</f>
        <v>○</v>
      </c>
      <c r="J12" s="53">
        <v>2</v>
      </c>
      <c r="K12" s="104"/>
      <c r="L12" s="105"/>
      <c r="M12" s="105"/>
      <c r="N12" s="105"/>
      <c r="O12" s="40" t="s">
        <v>24</v>
      </c>
      <c r="P12" s="41">
        <v>3</v>
      </c>
      <c r="Q12" s="41" t="str">
        <f>IF(P12="","",IF(P12&gt;R12,"○",IF(P12&lt;R12,"●","△")))</f>
        <v>△</v>
      </c>
      <c r="R12" s="53">
        <v>3</v>
      </c>
      <c r="S12" s="42" t="s">
        <v>25</v>
      </c>
      <c r="T12" s="54">
        <v>2</v>
      </c>
      <c r="U12" s="41" t="str">
        <f>IF(T12="","",IF(T12&gt;V12,"○",IF(T12&lt;V12,"●","△")))</f>
        <v>●</v>
      </c>
      <c r="V12" s="55">
        <v>9</v>
      </c>
      <c r="W12" s="42" t="s">
        <v>26</v>
      </c>
      <c r="X12" s="54">
        <v>0</v>
      </c>
      <c r="Y12" s="41" t="str">
        <f>IF(X12="","",IF(X12&gt;Z12,"○",IF(X12&lt;Z12,"●","△")))</f>
        <v>●</v>
      </c>
      <c r="Z12" s="67">
        <v>10</v>
      </c>
      <c r="AA12" s="42" t="s">
        <v>27</v>
      </c>
      <c r="AB12" s="54">
        <v>0</v>
      </c>
      <c r="AC12" s="41" t="str">
        <f t="shared" si="0"/>
        <v>●</v>
      </c>
      <c r="AD12" s="56">
        <v>4</v>
      </c>
      <c r="AE12" s="59">
        <f>IF(I12="○",3,IF(I12="△",1,0))+IF(E12="○",3,IF(E12="△",1,0))+IF(Q12="○",3,IF(Q12="△",1,0))+IF(U12="○",3,IF(U12="△",1,0))+IF(Y12="○",3,IF(Y12="△",1,0))+IF(AC12="○",3,IF(AC12="△",1,0))</f>
        <v>4</v>
      </c>
      <c r="AF12" s="18">
        <f>AB12+X12+T12+P12+H12+D12</f>
        <v>13</v>
      </c>
      <c r="AG12" s="18">
        <f>F12+J12+R12+V12+Z12+AD12</f>
        <v>32</v>
      </c>
      <c r="AH12" s="62">
        <f t="shared" si="1"/>
        <v>-19</v>
      </c>
      <c r="AI12" s="19">
        <v>6</v>
      </c>
    </row>
    <row r="13" spans="1:35" ht="30" customHeight="1">
      <c r="A13" s="2">
        <v>4</v>
      </c>
      <c r="B13" s="32" t="s">
        <v>100</v>
      </c>
      <c r="C13" s="43" t="s">
        <v>55</v>
      </c>
      <c r="D13" s="41">
        <v>1</v>
      </c>
      <c r="E13" s="41" t="str">
        <f t="shared" si="2"/>
        <v>●</v>
      </c>
      <c r="F13" s="53">
        <v>4</v>
      </c>
      <c r="G13" s="44" t="s">
        <v>60</v>
      </c>
      <c r="H13" s="41">
        <v>5</v>
      </c>
      <c r="I13" s="41" t="str">
        <f>IF(H13="","",IF(H13&gt;J13,"○",IF(H13&lt;J13,"●","△")))</f>
        <v>○</v>
      </c>
      <c r="J13" s="53">
        <v>1</v>
      </c>
      <c r="K13" s="44" t="s">
        <v>64</v>
      </c>
      <c r="L13" s="41">
        <v>3</v>
      </c>
      <c r="M13" s="41" t="str">
        <f>IF(L13="","",IF(L13&gt;N13,"○",IF(L13&lt;N13,"●","△")))</f>
        <v>△</v>
      </c>
      <c r="N13" s="53">
        <v>3</v>
      </c>
      <c r="O13" s="104"/>
      <c r="P13" s="105"/>
      <c r="Q13" s="105"/>
      <c r="R13" s="105"/>
      <c r="S13" s="42" t="s">
        <v>28</v>
      </c>
      <c r="T13" s="54">
        <v>3</v>
      </c>
      <c r="U13" s="41" t="str">
        <f>IF(T13="","",IF(T13&gt;V13,"○",IF(T13&lt;V13,"●","△")))</f>
        <v>○</v>
      </c>
      <c r="V13" s="55">
        <v>2</v>
      </c>
      <c r="W13" s="42" t="s">
        <v>29</v>
      </c>
      <c r="X13" s="54">
        <v>1</v>
      </c>
      <c r="Y13" s="41" t="str">
        <f>IF(X13="","",IF(X13&gt;Z13,"○",IF(X13&lt;Z13,"●","△")))</f>
        <v>●</v>
      </c>
      <c r="Z13" s="67">
        <v>10</v>
      </c>
      <c r="AA13" s="42" t="s">
        <v>30</v>
      </c>
      <c r="AB13" s="54">
        <v>2</v>
      </c>
      <c r="AC13" s="41" t="str">
        <f t="shared" si="0"/>
        <v>●</v>
      </c>
      <c r="AD13" s="56">
        <v>3</v>
      </c>
      <c r="AE13" s="59">
        <f>IF(I13="○",3,IF(I13="△",1,0))+IF(M13="○",3,IF(M13="△",1,0))+IF(E13="○",3+IF(E13="△",1,0))+IF(U13="○",3,IF(U13="△",1,0))+IF(Y13="○",3,IF(Y13="△",1,0))+IF(AC13="○",3,IF(AC13="△",1,0))</f>
        <v>7</v>
      </c>
      <c r="AF13" s="18">
        <f>D13+H13+L13+T13+X13+AB13</f>
        <v>15</v>
      </c>
      <c r="AG13" s="18">
        <f>F13+N13+J13+V13+Z13+AD13</f>
        <v>23</v>
      </c>
      <c r="AH13" s="62">
        <f t="shared" si="1"/>
        <v>-8</v>
      </c>
      <c r="AI13" s="19">
        <v>5</v>
      </c>
    </row>
    <row r="14" spans="1:35" ht="30" customHeight="1">
      <c r="A14" s="2">
        <v>5</v>
      </c>
      <c r="B14" s="33" t="s">
        <v>101</v>
      </c>
      <c r="C14" s="43" t="s">
        <v>56</v>
      </c>
      <c r="D14" s="41">
        <v>3</v>
      </c>
      <c r="E14" s="41" t="str">
        <f t="shared" si="2"/>
        <v>○</v>
      </c>
      <c r="F14" s="53">
        <v>2</v>
      </c>
      <c r="G14" s="44" t="s">
        <v>61</v>
      </c>
      <c r="H14" s="68">
        <v>19</v>
      </c>
      <c r="I14" s="41" t="str">
        <f>IF(H14="","",IF(H14&gt;J14,"○",IF(H14&lt;J14,"●","△")))</f>
        <v>○</v>
      </c>
      <c r="J14" s="53">
        <v>0</v>
      </c>
      <c r="K14" s="44" t="s">
        <v>65</v>
      </c>
      <c r="L14" s="41">
        <v>9</v>
      </c>
      <c r="M14" s="41" t="str">
        <f>IF(L14="","",IF(L14&gt;N14,"○",IF(L14&lt;N14,"●","△")))</f>
        <v>○</v>
      </c>
      <c r="N14" s="53">
        <v>2</v>
      </c>
      <c r="O14" s="44" t="s">
        <v>67</v>
      </c>
      <c r="P14" s="41">
        <v>2</v>
      </c>
      <c r="Q14" s="41" t="str">
        <f>IF(P14="","",IF(P14&gt;R14,"○",IF(P14&lt;R14,"●","△")))</f>
        <v>●</v>
      </c>
      <c r="R14" s="53">
        <v>3</v>
      </c>
      <c r="S14" s="104"/>
      <c r="T14" s="105"/>
      <c r="U14" s="105"/>
      <c r="V14" s="105"/>
      <c r="W14" s="40" t="s">
        <v>31</v>
      </c>
      <c r="X14" s="41">
        <v>0</v>
      </c>
      <c r="Y14" s="41" t="str">
        <f>IF(X14="","",IF(X14&gt;Z14,"○",IF(X14&lt;Z14,"●","△")))</f>
        <v>●</v>
      </c>
      <c r="Z14" s="53">
        <v>4</v>
      </c>
      <c r="AA14" s="42" t="s">
        <v>32</v>
      </c>
      <c r="AB14" s="54">
        <v>8</v>
      </c>
      <c r="AC14" s="41" t="str">
        <f t="shared" si="0"/>
        <v>○</v>
      </c>
      <c r="AD14" s="56">
        <v>3</v>
      </c>
      <c r="AE14" s="59">
        <f>IF(I14="○",3,IF(I14="△",1,0))+IF(M14="○",3,IF(M14="△",1,0))+IF(Q14="○",3+IF(Q14="△",1,0))+IF(E14="○",3,IF(E14="△",1,0))+IF(Y14="○",3,IF(Y14="△",1,0))+IF(AC14="○",3,IF(AC14="△",1,0))</f>
        <v>12</v>
      </c>
      <c r="AF14" s="18">
        <f>AB14+X14+L14+P14+H14+D14</f>
        <v>41</v>
      </c>
      <c r="AG14" s="18">
        <f>F14+N14+R14+J14+Z14+AD14</f>
        <v>14</v>
      </c>
      <c r="AH14" s="62">
        <f t="shared" si="1"/>
        <v>27</v>
      </c>
      <c r="AI14" s="20">
        <v>2</v>
      </c>
    </row>
    <row r="15" spans="1:35" ht="30" customHeight="1">
      <c r="A15" s="2">
        <v>6</v>
      </c>
      <c r="B15" s="33" t="s">
        <v>102</v>
      </c>
      <c r="C15" s="43" t="s">
        <v>57</v>
      </c>
      <c r="D15" s="41">
        <v>6</v>
      </c>
      <c r="E15" s="41" t="str">
        <f t="shared" si="2"/>
        <v>○</v>
      </c>
      <c r="F15" s="53">
        <v>0</v>
      </c>
      <c r="G15" s="44" t="s">
        <v>62</v>
      </c>
      <c r="H15" s="68">
        <v>19</v>
      </c>
      <c r="I15" s="41" t="str">
        <f>IF(H15="","",IF(H15&gt;J15,"○",IF(H15&lt;J15,"●","△")))</f>
        <v>○</v>
      </c>
      <c r="J15" s="53">
        <v>0</v>
      </c>
      <c r="K15" s="44" t="s">
        <v>66</v>
      </c>
      <c r="L15" s="68">
        <v>10</v>
      </c>
      <c r="M15" s="41" t="str">
        <f>IF(L15="","",IF(L15&gt;N15,"○",IF(L15&lt;N15,"●","△")))</f>
        <v>○</v>
      </c>
      <c r="N15" s="53">
        <v>0</v>
      </c>
      <c r="O15" s="44" t="s">
        <v>68</v>
      </c>
      <c r="P15" s="68">
        <v>10</v>
      </c>
      <c r="Q15" s="41" t="str">
        <f>IF(P15="","",IF(P15&gt;R15,"○",IF(P15&lt;R15,"●","△")))</f>
        <v>○</v>
      </c>
      <c r="R15" s="53">
        <v>1</v>
      </c>
      <c r="S15" s="44" t="s">
        <v>70</v>
      </c>
      <c r="T15" s="41">
        <v>4</v>
      </c>
      <c r="U15" s="41" t="str">
        <f>IF(T15="","",IF(T15&gt;V15,"○",IF(T15&lt;V15,"●","△")))</f>
        <v>○</v>
      </c>
      <c r="V15" s="53">
        <v>0</v>
      </c>
      <c r="W15" s="104"/>
      <c r="X15" s="105"/>
      <c r="Y15" s="105"/>
      <c r="Z15" s="105"/>
      <c r="AA15" s="42" t="s">
        <v>33</v>
      </c>
      <c r="AB15" s="54">
        <v>8</v>
      </c>
      <c r="AC15" s="41" t="str">
        <f t="shared" si="0"/>
        <v>○</v>
      </c>
      <c r="AD15" s="56">
        <v>1</v>
      </c>
      <c r="AE15" s="59">
        <f>IF(I15="○",3,IF(I15="△",1,0))+IF(M15="○",3,IF(M15="△",1,0))+IF(Q15="○",3+IF(Q15="△",1,0))+IF(U15="○",3,IF(U15="△",1,0))+IF(E15="○",3,IF(E15="△",1,0))+IF(AC15="○",3,IF(AC15="△",1,0))</f>
        <v>18</v>
      </c>
      <c r="AF15" s="63">
        <f>D15+H15+L15+P15+T15+AB15</f>
        <v>57</v>
      </c>
      <c r="AG15" s="18">
        <f>F15+N15+R15+V15+J15+AD15</f>
        <v>2</v>
      </c>
      <c r="AH15" s="62">
        <f t="shared" si="1"/>
        <v>55</v>
      </c>
      <c r="AI15" s="20">
        <v>1</v>
      </c>
    </row>
    <row r="16" spans="1:35" ht="30" customHeight="1" thickBot="1">
      <c r="A16" s="2">
        <v>7</v>
      </c>
      <c r="B16" s="34" t="s">
        <v>103</v>
      </c>
      <c r="C16" s="45" t="s">
        <v>58</v>
      </c>
      <c r="D16" s="46">
        <v>0</v>
      </c>
      <c r="E16" s="46" t="str">
        <f t="shared" si="2"/>
        <v>●</v>
      </c>
      <c r="F16" s="57">
        <v>1</v>
      </c>
      <c r="G16" s="47" t="s">
        <v>63</v>
      </c>
      <c r="H16" s="46">
        <v>9</v>
      </c>
      <c r="I16" s="46" t="str">
        <f>IF(H16="","",IF(H16&gt;J16,"○",IF(H16&lt;J16,"●","△")))</f>
        <v>○</v>
      </c>
      <c r="J16" s="57">
        <v>1</v>
      </c>
      <c r="K16" s="48" t="s">
        <v>27</v>
      </c>
      <c r="L16" s="46">
        <v>4</v>
      </c>
      <c r="M16" s="46" t="str">
        <f>IF(L16="","",IF(L16&gt;N16,"○",IF(L16&lt;N16,"●","△")))</f>
        <v>○</v>
      </c>
      <c r="N16" s="57">
        <v>0</v>
      </c>
      <c r="O16" s="47" t="s">
        <v>69</v>
      </c>
      <c r="P16" s="46">
        <v>3</v>
      </c>
      <c r="Q16" s="46" t="str">
        <f>IF(P16="","",IF(P16&gt;R16,"○",IF(P16&lt;R16,"●","△")))</f>
        <v>○</v>
      </c>
      <c r="R16" s="57">
        <v>2</v>
      </c>
      <c r="S16" s="47" t="s">
        <v>71</v>
      </c>
      <c r="T16" s="46">
        <v>3</v>
      </c>
      <c r="U16" s="46" t="str">
        <f>IF(T16="","",IF(T16&gt;V16,"○",IF(T16&lt;V16,"●","△")))</f>
        <v>●</v>
      </c>
      <c r="V16" s="57">
        <v>8</v>
      </c>
      <c r="W16" s="47" t="s">
        <v>72</v>
      </c>
      <c r="X16" s="46">
        <v>1</v>
      </c>
      <c r="Y16" s="46" t="str">
        <f>IF(X16="","",IF(X16&gt;Z16,"○",IF(X16&lt;Z16,"●","△")))</f>
        <v>●</v>
      </c>
      <c r="Z16" s="57">
        <v>8</v>
      </c>
      <c r="AA16" s="96"/>
      <c r="AB16" s="97"/>
      <c r="AC16" s="97"/>
      <c r="AD16" s="98"/>
      <c r="AE16" s="60">
        <f>IF(I16="○",3,IF(I16="△",1,0))+IF(M16="○",3,IF(M16="△",1,0))+IF(Q16="○",3+IF(Q16="△",1,0))+IF(U16="○",3,IF(U16="△",1,0))+IF(Y16="○",3,IF(Y16="△",1,0))+IF(E16="○",3,IF(E16="△",1,0))</f>
        <v>9</v>
      </c>
      <c r="AF16" s="64">
        <f>D16+H16+L16+P16+T16+X16</f>
        <v>20</v>
      </c>
      <c r="AG16" s="64">
        <f>F16+J16+N16+R16+V16+Z16</f>
        <v>20</v>
      </c>
      <c r="AH16" s="65">
        <f t="shared" si="1"/>
        <v>0</v>
      </c>
      <c r="AI16" s="21">
        <v>4</v>
      </c>
    </row>
    <row r="17" spans="2:35" ht="14.25" hidden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5">
        <f>SUM(AF10:AF16)</f>
        <v>172</v>
      </c>
      <c r="AG17" s="25">
        <f>SUM(AG10:AG16)</f>
        <v>172</v>
      </c>
      <c r="AH17" s="25">
        <f>SUM(AH10:AH16)</f>
        <v>0</v>
      </c>
      <c r="AI17" s="25"/>
    </row>
    <row r="18" spans="2:35" ht="14.2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25"/>
      <c r="AG18" s="25"/>
      <c r="AH18" s="25"/>
      <c r="AI18" s="25"/>
    </row>
    <row r="19" spans="2:35" ht="15" thickBot="1"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2:30" ht="15" customHeight="1" thickBot="1">
      <c r="B20" s="27" t="s">
        <v>41</v>
      </c>
      <c r="C20" s="99" t="s">
        <v>42</v>
      </c>
      <c r="D20" s="100"/>
      <c r="E20" s="100"/>
      <c r="F20" s="101"/>
      <c r="G20" s="102" t="s">
        <v>43</v>
      </c>
      <c r="H20" s="100"/>
      <c r="I20" s="100"/>
      <c r="J20" s="101"/>
      <c r="K20" s="102" t="s">
        <v>44</v>
      </c>
      <c r="L20" s="100"/>
      <c r="M20" s="100"/>
      <c r="N20" s="101"/>
      <c r="O20" s="102" t="s">
        <v>45</v>
      </c>
      <c r="P20" s="100"/>
      <c r="Q20" s="100"/>
      <c r="R20" s="101"/>
      <c r="S20" s="102" t="s">
        <v>46</v>
      </c>
      <c r="T20" s="100"/>
      <c r="U20" s="100"/>
      <c r="V20" s="101"/>
      <c r="W20" s="102" t="s">
        <v>47</v>
      </c>
      <c r="X20" s="100"/>
      <c r="Y20" s="100"/>
      <c r="Z20" s="101"/>
      <c r="AA20" s="102" t="s">
        <v>48</v>
      </c>
      <c r="AB20" s="100"/>
      <c r="AC20" s="100"/>
      <c r="AD20" s="103"/>
    </row>
    <row r="21" spans="2:30" ht="19.5" customHeight="1">
      <c r="B21" s="28" t="s">
        <v>49</v>
      </c>
      <c r="C21" s="90" t="s">
        <v>13</v>
      </c>
      <c r="D21" s="91"/>
      <c r="E21" s="91"/>
      <c r="F21" s="92"/>
      <c r="G21" s="93" t="s">
        <v>24</v>
      </c>
      <c r="H21" s="91"/>
      <c r="I21" s="91"/>
      <c r="J21" s="92"/>
      <c r="K21" s="93" t="s">
        <v>31</v>
      </c>
      <c r="L21" s="91"/>
      <c r="M21" s="91"/>
      <c r="N21" s="92"/>
      <c r="O21" s="93" t="s">
        <v>18</v>
      </c>
      <c r="P21" s="91"/>
      <c r="Q21" s="91"/>
      <c r="R21" s="92"/>
      <c r="S21" s="93" t="s">
        <v>19</v>
      </c>
      <c r="T21" s="91"/>
      <c r="U21" s="91"/>
      <c r="V21" s="92"/>
      <c r="W21" s="93" t="s">
        <v>28</v>
      </c>
      <c r="X21" s="94"/>
      <c r="Y21" s="94"/>
      <c r="Z21" s="95"/>
      <c r="AA21" s="80" t="s">
        <v>33</v>
      </c>
      <c r="AB21" s="81"/>
      <c r="AC21" s="81"/>
      <c r="AD21" s="82"/>
    </row>
    <row r="22" spans="2:30" ht="19.5" customHeight="1">
      <c r="B22" s="29" t="s">
        <v>50</v>
      </c>
      <c r="C22" s="83" t="s">
        <v>14</v>
      </c>
      <c r="D22" s="84"/>
      <c r="E22" s="84"/>
      <c r="F22" s="85"/>
      <c r="G22" s="86" t="s">
        <v>32</v>
      </c>
      <c r="H22" s="84"/>
      <c r="I22" s="84"/>
      <c r="J22" s="85"/>
      <c r="K22" s="86" t="s">
        <v>20</v>
      </c>
      <c r="L22" s="84"/>
      <c r="M22" s="84"/>
      <c r="N22" s="85"/>
      <c r="O22" s="86" t="s">
        <v>17</v>
      </c>
      <c r="P22" s="84"/>
      <c r="Q22" s="84"/>
      <c r="R22" s="85"/>
      <c r="S22" s="86" t="s">
        <v>25</v>
      </c>
      <c r="T22" s="84"/>
      <c r="U22" s="84"/>
      <c r="V22" s="85"/>
      <c r="W22" s="86" t="s">
        <v>23</v>
      </c>
      <c r="X22" s="87"/>
      <c r="Y22" s="87"/>
      <c r="Z22" s="88"/>
      <c r="AA22" s="86" t="s">
        <v>29</v>
      </c>
      <c r="AB22" s="87"/>
      <c r="AC22" s="87"/>
      <c r="AD22" s="89"/>
    </row>
    <row r="23" spans="2:35" ht="19.5" customHeight="1" thickBot="1">
      <c r="B23" s="30" t="s">
        <v>51</v>
      </c>
      <c r="C23" s="76" t="s">
        <v>15</v>
      </c>
      <c r="D23" s="77"/>
      <c r="E23" s="77"/>
      <c r="F23" s="78"/>
      <c r="G23" s="72" t="s">
        <v>21</v>
      </c>
      <c r="H23" s="77"/>
      <c r="I23" s="77"/>
      <c r="J23" s="78"/>
      <c r="K23" s="72" t="s">
        <v>26</v>
      </c>
      <c r="L23" s="77"/>
      <c r="M23" s="77"/>
      <c r="N23" s="78"/>
      <c r="O23" s="72" t="s">
        <v>30</v>
      </c>
      <c r="P23" s="77"/>
      <c r="Q23" s="77"/>
      <c r="R23" s="78"/>
      <c r="S23" s="72" t="s">
        <v>16</v>
      </c>
      <c r="T23" s="77"/>
      <c r="U23" s="77"/>
      <c r="V23" s="78"/>
      <c r="W23" s="72" t="s">
        <v>22</v>
      </c>
      <c r="X23" s="73"/>
      <c r="Y23" s="73"/>
      <c r="Z23" s="79"/>
      <c r="AA23" s="72" t="s">
        <v>27</v>
      </c>
      <c r="AB23" s="73"/>
      <c r="AC23" s="73"/>
      <c r="AD23" s="74"/>
      <c r="AG23" s="75" t="s">
        <v>52</v>
      </c>
      <c r="AH23" s="75"/>
      <c r="AI23" s="75"/>
    </row>
  </sheetData>
  <sheetProtection/>
  <mergeCells count="44">
    <mergeCell ref="G11:J11"/>
    <mergeCell ref="K12:N12"/>
    <mergeCell ref="O13:R13"/>
    <mergeCell ref="S14:V14"/>
    <mergeCell ref="W15:Z15"/>
    <mergeCell ref="B1:AI1"/>
    <mergeCell ref="C9:F9"/>
    <mergeCell ref="G9:J9"/>
    <mergeCell ref="K9:N9"/>
    <mergeCell ref="O9:R9"/>
    <mergeCell ref="S9:V9"/>
    <mergeCell ref="W9:Z9"/>
    <mergeCell ref="AA9:AD9"/>
    <mergeCell ref="C10:F10"/>
    <mergeCell ref="AA16:AD16"/>
    <mergeCell ref="C20:F20"/>
    <mergeCell ref="G20:J20"/>
    <mergeCell ref="K20:N20"/>
    <mergeCell ref="O20:R20"/>
    <mergeCell ref="S20:V20"/>
    <mergeCell ref="W20:Z20"/>
    <mergeCell ref="AA20:AD20"/>
    <mergeCell ref="K21:N21"/>
    <mergeCell ref="O21:R21"/>
    <mergeCell ref="S21:V21"/>
    <mergeCell ref="W21:Z21"/>
    <mergeCell ref="AA21:AD21"/>
    <mergeCell ref="C22:F22"/>
    <mergeCell ref="G22:J22"/>
    <mergeCell ref="K22:N22"/>
    <mergeCell ref="O22:R22"/>
    <mergeCell ref="S22:V22"/>
    <mergeCell ref="W22:Z22"/>
    <mergeCell ref="AA22:AD22"/>
    <mergeCell ref="C21:F21"/>
    <mergeCell ref="G21:J21"/>
    <mergeCell ref="AA23:AD23"/>
    <mergeCell ref="AG23:AI23"/>
    <mergeCell ref="C23:F23"/>
    <mergeCell ref="G23:J23"/>
    <mergeCell ref="K23:N23"/>
    <mergeCell ref="O23:R23"/>
    <mergeCell ref="S23:V23"/>
    <mergeCell ref="W23:Z23"/>
  </mergeCells>
  <printOptions horizontalCentered="1"/>
  <pageMargins left="0.3937007874015748" right="0" top="0.7480314960629921" bottom="0" header="0.31496062992125984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L12" sqref="AL12"/>
    </sheetView>
  </sheetViews>
  <sheetFormatPr defaultColWidth="9.00390625" defaultRowHeight="13.5"/>
  <cols>
    <col min="1" max="1" width="3.125" style="2" customWidth="1"/>
    <col min="2" max="2" width="14.625" style="2" customWidth="1"/>
    <col min="3" max="6" width="2.625" style="2" customWidth="1"/>
    <col min="7" max="7" width="2.25390625" style="2" customWidth="1"/>
    <col min="8" max="30" width="2.625" style="2" customWidth="1"/>
    <col min="31" max="35" width="6.625" style="2" customWidth="1"/>
    <col min="36" max="36" width="2.50390625" style="3" customWidth="1"/>
    <col min="37" max="16384" width="9.00390625" style="2" customWidth="1"/>
  </cols>
  <sheetData>
    <row r="1" spans="2:35" ht="18.75">
      <c r="B1" s="106" t="s">
        <v>73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2:35" ht="14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2:35" s="4" customFormat="1" ht="13.5">
      <c r="B3" s="5" t="s">
        <v>3</v>
      </c>
      <c r="C3" s="6" t="s">
        <v>4</v>
      </c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s="4" customFormat="1" ht="13.5">
      <c r="B4" s="5" t="s">
        <v>5</v>
      </c>
      <c r="C4" s="6" t="s">
        <v>6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2:35" s="4" customFormat="1" ht="13.5">
      <c r="B5" s="5"/>
      <c r="C5" s="6" t="s">
        <v>7</v>
      </c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2:35" ht="9" customHeight="1">
      <c r="B6" s="8"/>
      <c r="C6" s="1"/>
      <c r="D6" s="1"/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8" spans="2:31" ht="15" thickBot="1">
      <c r="B8" s="10" t="s">
        <v>104</v>
      </c>
      <c r="C8" s="1" t="s">
        <v>105</v>
      </c>
      <c r="D8" s="1"/>
      <c r="E8" s="1"/>
      <c r="F8" s="1"/>
      <c r="G8" s="6"/>
      <c r="H8" s="6"/>
      <c r="I8" s="6"/>
      <c r="J8" s="6"/>
      <c r="AE8" s="6" t="s">
        <v>106</v>
      </c>
    </row>
    <row r="9" spans="2:35" ht="24.75" customHeight="1" thickBot="1">
      <c r="B9" s="11"/>
      <c r="C9" s="108" t="str">
        <f>B10</f>
        <v>子安ＳＳＣ　イエロー</v>
      </c>
      <c r="D9" s="109"/>
      <c r="E9" s="109"/>
      <c r="F9" s="110"/>
      <c r="G9" s="111" t="str">
        <f>B11</f>
        <v>鴨川ＦＣ　ブルー</v>
      </c>
      <c r="H9" s="112"/>
      <c r="I9" s="112"/>
      <c r="J9" s="113"/>
      <c r="K9" s="111" t="str">
        <f>B12</f>
        <v>昭和ＳＣ　Ｔ</v>
      </c>
      <c r="L9" s="112"/>
      <c r="M9" s="112"/>
      <c r="N9" s="113"/>
      <c r="O9" s="111" t="str">
        <f>B13</f>
        <v>白幡ＦＣ</v>
      </c>
      <c r="P9" s="114"/>
      <c r="Q9" s="114"/>
      <c r="R9" s="115"/>
      <c r="S9" s="111" t="str">
        <f>B14</f>
        <v>ＳＯＬＶＥＮＴＯ市原</v>
      </c>
      <c r="T9" s="112"/>
      <c r="U9" s="112"/>
      <c r="V9" s="113"/>
      <c r="W9" s="111" t="str">
        <f>B15</f>
        <v>ＦＣエルファー木更津U-11</v>
      </c>
      <c r="X9" s="112"/>
      <c r="Y9" s="112"/>
      <c r="Z9" s="113"/>
      <c r="AA9" s="111" t="str">
        <f>B16</f>
        <v>木更津ＦＣ</v>
      </c>
      <c r="AB9" s="114"/>
      <c r="AC9" s="114"/>
      <c r="AD9" s="116"/>
      <c r="AE9" s="12" t="s">
        <v>8</v>
      </c>
      <c r="AF9" s="13" t="s">
        <v>9</v>
      </c>
      <c r="AG9" s="13" t="s">
        <v>10</v>
      </c>
      <c r="AH9" s="14" t="s">
        <v>11</v>
      </c>
      <c r="AI9" s="15" t="s">
        <v>12</v>
      </c>
    </row>
    <row r="10" spans="1:35" ht="30" customHeight="1">
      <c r="A10" s="2">
        <v>1</v>
      </c>
      <c r="B10" s="31" t="s">
        <v>107</v>
      </c>
      <c r="C10" s="117"/>
      <c r="D10" s="118"/>
      <c r="E10" s="118"/>
      <c r="F10" s="118"/>
      <c r="G10" s="37" t="s">
        <v>13</v>
      </c>
      <c r="H10" s="66">
        <v>15</v>
      </c>
      <c r="I10" s="38" t="str">
        <f>IF(H10="","",IF(H10&gt;J10,"○",IF(H10&lt;J10,"●","△")))</f>
        <v>○</v>
      </c>
      <c r="J10" s="49">
        <v>0</v>
      </c>
      <c r="K10" s="37" t="s">
        <v>14</v>
      </c>
      <c r="L10" s="66">
        <v>15</v>
      </c>
      <c r="M10" s="38" t="str">
        <f>IF(L10="","",IF(L10&gt;N10,"○",IF(L10&lt;N10,"●","△")))</f>
        <v>○</v>
      </c>
      <c r="N10" s="51">
        <v>0</v>
      </c>
      <c r="O10" s="39" t="s">
        <v>15</v>
      </c>
      <c r="P10" s="50">
        <v>0</v>
      </c>
      <c r="Q10" s="38" t="str">
        <f>IF(P10="","",IF(P10&gt;R10,"○",IF(P10&lt;R10,"●","△")))</f>
        <v>△</v>
      </c>
      <c r="R10" s="51">
        <v>0</v>
      </c>
      <c r="S10" s="39" t="s">
        <v>16</v>
      </c>
      <c r="T10" s="50">
        <v>3</v>
      </c>
      <c r="U10" s="38" t="str">
        <f>IF(T10="","",IF(T10&gt;V10,"○",IF(T10&lt;V10,"●","△")))</f>
        <v>○</v>
      </c>
      <c r="V10" s="51">
        <v>0</v>
      </c>
      <c r="W10" s="39" t="s">
        <v>17</v>
      </c>
      <c r="X10" s="50">
        <v>2</v>
      </c>
      <c r="Y10" s="38" t="str">
        <f>IF(X10="","",IF(X10&gt;Z10,"○",IF(X10&lt;Z10,"●","△")))</f>
        <v>○</v>
      </c>
      <c r="Z10" s="51">
        <v>0</v>
      </c>
      <c r="AA10" s="39" t="s">
        <v>18</v>
      </c>
      <c r="AB10" s="50">
        <v>2</v>
      </c>
      <c r="AC10" s="38" t="str">
        <f aca="true" t="shared" si="0" ref="AC10:AC15">IF(AB10="","",IF(AB10&gt;AD10,"○",IF(AB10&lt;AD10,"●","△")))</f>
        <v>○</v>
      </c>
      <c r="AD10" s="52">
        <v>1</v>
      </c>
      <c r="AE10" s="58">
        <f>IF(I10="○",3,IF(I10="△",1,0))+IF(M10="○",3,IF(M10="△",1,0))+IF(Q10="○",AK20,IF(Q10="△",1,0))+IF(U10="○",3,IF(U10="△",1,0))+IF(Y10="○",3,IF(Y10="△",1,0))+IF(AC10="○",3,IF(AC10="△",1,0))</f>
        <v>16</v>
      </c>
      <c r="AF10" s="16">
        <f>H10+L10+P10+T10+X10+AB10</f>
        <v>37</v>
      </c>
      <c r="AG10" s="16">
        <f>J10+N10+R10+V10+Z10+AD10</f>
        <v>1</v>
      </c>
      <c r="AH10" s="61">
        <f aca="true" t="shared" si="1" ref="AH10:AH16">AF10-AG10</f>
        <v>36</v>
      </c>
      <c r="AI10" s="17">
        <v>1</v>
      </c>
    </row>
    <row r="11" spans="1:35" ht="30" customHeight="1">
      <c r="A11" s="2">
        <v>2</v>
      </c>
      <c r="B11" s="32" t="s">
        <v>108</v>
      </c>
      <c r="C11" s="43" t="s">
        <v>53</v>
      </c>
      <c r="D11" s="41">
        <v>0</v>
      </c>
      <c r="E11" s="41" t="str">
        <f aca="true" t="shared" si="2" ref="E11:E16">IF(D11="","",IF(D11&gt;F11,"○",IF(D11&lt;F11,"●","△")))</f>
        <v>●</v>
      </c>
      <c r="F11" s="69">
        <v>15</v>
      </c>
      <c r="G11" s="104"/>
      <c r="H11" s="105"/>
      <c r="I11" s="105"/>
      <c r="J11" s="105"/>
      <c r="K11" s="40" t="s">
        <v>19</v>
      </c>
      <c r="L11" s="41">
        <v>1</v>
      </c>
      <c r="M11" s="41" t="str">
        <f>IF(L11="","",IF(L11&gt;N11,"○",IF(L11&lt;N11,"●","△")))</f>
        <v>○</v>
      </c>
      <c r="N11" s="53">
        <v>0</v>
      </c>
      <c r="O11" s="40" t="s">
        <v>20</v>
      </c>
      <c r="P11" s="54">
        <v>0</v>
      </c>
      <c r="Q11" s="41" t="str">
        <f>IF(P11="","",IF(P11&gt;R11,"○",IF(P11&lt;R11,"●","△")))</f>
        <v>●</v>
      </c>
      <c r="R11" s="55">
        <v>8</v>
      </c>
      <c r="S11" s="42" t="s">
        <v>21</v>
      </c>
      <c r="T11" s="54">
        <v>3</v>
      </c>
      <c r="U11" s="41" t="str">
        <f>IF(T11="","",IF(T11&gt;V11,"○",IF(T11&lt;V11,"●","△")))</f>
        <v>○</v>
      </c>
      <c r="V11" s="55">
        <v>1</v>
      </c>
      <c r="W11" s="42" t="s">
        <v>22</v>
      </c>
      <c r="X11" s="54">
        <v>1</v>
      </c>
      <c r="Y11" s="41" t="str">
        <f>IF(X11="","",IF(X11&gt;Z11,"○",IF(X11&lt;Z11,"●","△")))</f>
        <v>△</v>
      </c>
      <c r="Z11" s="55">
        <v>1</v>
      </c>
      <c r="AA11" s="42" t="s">
        <v>23</v>
      </c>
      <c r="AB11" s="54">
        <v>0</v>
      </c>
      <c r="AC11" s="41" t="str">
        <f t="shared" si="0"/>
        <v>●</v>
      </c>
      <c r="AD11" s="56">
        <v>7</v>
      </c>
      <c r="AE11" s="59">
        <f>IF(E11="○",3,IF(E11="△",1,0))+IF(M11="○",3,IF(M11="△",1,0))+IF(Q11="○",3+IF(Q11="△",1,0))+IF(U11="○",3,IF(U11="△",1,0))+IF(Y11="○",3,IF(Y11="△",1,0))+IF(AC11="○",3,IF(AC11="△",1,0))</f>
        <v>7</v>
      </c>
      <c r="AF11" s="18">
        <f>D11+L11+P11+T11+X11+AB11</f>
        <v>5</v>
      </c>
      <c r="AG11" s="18">
        <f>F11+N11+R11+V11+Z11+AD11</f>
        <v>32</v>
      </c>
      <c r="AH11" s="62">
        <f t="shared" si="1"/>
        <v>-27</v>
      </c>
      <c r="AI11" s="19">
        <v>4</v>
      </c>
    </row>
    <row r="12" spans="1:35" ht="30" customHeight="1">
      <c r="A12" s="2">
        <v>3</v>
      </c>
      <c r="B12" s="32" t="s">
        <v>109</v>
      </c>
      <c r="C12" s="43" t="s">
        <v>54</v>
      </c>
      <c r="D12" s="41">
        <v>0</v>
      </c>
      <c r="E12" s="41" t="str">
        <f t="shared" si="2"/>
        <v>●</v>
      </c>
      <c r="F12" s="67">
        <v>15</v>
      </c>
      <c r="G12" s="44" t="s">
        <v>59</v>
      </c>
      <c r="H12" s="41">
        <v>0</v>
      </c>
      <c r="I12" s="41" t="str">
        <f>IF(H12="","",IF(H12&gt;J12,"○",IF(H12&lt;J12,"●","△")))</f>
        <v>●</v>
      </c>
      <c r="J12" s="53">
        <v>1</v>
      </c>
      <c r="K12" s="104"/>
      <c r="L12" s="105"/>
      <c r="M12" s="105"/>
      <c r="N12" s="105"/>
      <c r="O12" s="40" t="s">
        <v>24</v>
      </c>
      <c r="P12" s="41">
        <v>1</v>
      </c>
      <c r="Q12" s="41" t="str">
        <f>IF(P12="","",IF(P12&gt;R12,"○",IF(P12&lt;R12,"●","△")))</f>
        <v>●</v>
      </c>
      <c r="R12" s="53">
        <v>6</v>
      </c>
      <c r="S12" s="42" t="s">
        <v>25</v>
      </c>
      <c r="T12" s="54">
        <v>1</v>
      </c>
      <c r="U12" s="41" t="str">
        <f>IF(T12="","",IF(T12&gt;V12,"○",IF(T12&lt;V12,"●","△")))</f>
        <v>△</v>
      </c>
      <c r="V12" s="55">
        <v>1</v>
      </c>
      <c r="W12" s="42" t="s">
        <v>26</v>
      </c>
      <c r="X12" s="54">
        <v>3</v>
      </c>
      <c r="Y12" s="41" t="str">
        <f>IF(X12="","",IF(X12&gt;Z12,"○",IF(X12&lt;Z12,"●","△")))</f>
        <v>○</v>
      </c>
      <c r="Z12" s="55">
        <v>1</v>
      </c>
      <c r="AA12" s="42" t="s">
        <v>27</v>
      </c>
      <c r="AB12" s="54">
        <v>0</v>
      </c>
      <c r="AC12" s="41" t="str">
        <f t="shared" si="0"/>
        <v>●</v>
      </c>
      <c r="AD12" s="56">
        <v>3</v>
      </c>
      <c r="AE12" s="59">
        <f>IF(I12="○",3,IF(I12="△",1,0))+IF(E12="○",3,IF(E12="△",1,0))+IF(Q12="○",3,IF(Q12="△",1,0))+IF(U12="○",3,IF(U12="△",1,0))+IF(Y12="○",3,IF(Y12="△",1,0))+IF(AC12="○",3,IF(AC12="△",1,0))</f>
        <v>4</v>
      </c>
      <c r="AF12" s="18">
        <f>AB12+X12+T12+P12+H12+D12</f>
        <v>5</v>
      </c>
      <c r="AG12" s="18">
        <f>F12+J12+R12+V12+Z12+AD12</f>
        <v>27</v>
      </c>
      <c r="AH12" s="62">
        <f t="shared" si="1"/>
        <v>-22</v>
      </c>
      <c r="AI12" s="19">
        <v>6</v>
      </c>
    </row>
    <row r="13" spans="1:35" ht="30" customHeight="1">
      <c r="A13" s="2">
        <v>4</v>
      </c>
      <c r="B13" s="32" t="s">
        <v>110</v>
      </c>
      <c r="C13" s="43" t="s">
        <v>55</v>
      </c>
      <c r="D13" s="41">
        <v>0</v>
      </c>
      <c r="E13" s="41" t="str">
        <f t="shared" si="2"/>
        <v>△</v>
      </c>
      <c r="F13" s="53">
        <v>0</v>
      </c>
      <c r="G13" s="44" t="s">
        <v>60</v>
      </c>
      <c r="H13" s="41">
        <v>8</v>
      </c>
      <c r="I13" s="41" t="str">
        <f>IF(H13="","",IF(H13&gt;J13,"○",IF(H13&lt;J13,"●","△")))</f>
        <v>○</v>
      </c>
      <c r="J13" s="53">
        <v>0</v>
      </c>
      <c r="K13" s="44" t="s">
        <v>64</v>
      </c>
      <c r="L13" s="41">
        <v>6</v>
      </c>
      <c r="M13" s="41" t="str">
        <f>IF(L13="","",IF(L13&gt;N13,"○",IF(L13&lt;N13,"●","△")))</f>
        <v>○</v>
      </c>
      <c r="N13" s="53">
        <v>1</v>
      </c>
      <c r="O13" s="104"/>
      <c r="P13" s="105"/>
      <c r="Q13" s="105"/>
      <c r="R13" s="105"/>
      <c r="S13" s="42" t="s">
        <v>28</v>
      </c>
      <c r="T13" s="54">
        <v>5</v>
      </c>
      <c r="U13" s="41" t="str">
        <f>IF(T13="","",IF(T13&gt;V13,"○",IF(T13&lt;V13,"●","△")))</f>
        <v>○</v>
      </c>
      <c r="V13" s="55">
        <v>0</v>
      </c>
      <c r="W13" s="42" t="s">
        <v>29</v>
      </c>
      <c r="X13" s="54">
        <v>4</v>
      </c>
      <c r="Y13" s="41" t="str">
        <f>IF(X13="","",IF(X13&gt;Z13,"○",IF(X13&lt;Z13,"●","△")))</f>
        <v>○</v>
      </c>
      <c r="Z13" s="55">
        <v>0</v>
      </c>
      <c r="AA13" s="42" t="s">
        <v>30</v>
      </c>
      <c r="AB13" s="54">
        <v>0</v>
      </c>
      <c r="AC13" s="41" t="str">
        <f t="shared" si="0"/>
        <v>△</v>
      </c>
      <c r="AD13" s="56">
        <v>0</v>
      </c>
      <c r="AE13" s="59">
        <f>IF(I13="○",3,IF(I13="△",1,0))+IF(M13="○",3,IF(M13="△",1,0))+IF(E13="○",3,IF(E13="△",1,0))+IF(U13="○",3,IF(U13="△",1,0))+IF(Y13="○",3,IF(Y13="△",1,0))+IF(AC13="○",3,IF(AC13="△",1,0))</f>
        <v>14</v>
      </c>
      <c r="AF13" s="18">
        <f>D13+H13+L13+T13+X13+AB13</f>
        <v>23</v>
      </c>
      <c r="AG13" s="18">
        <f>F13+N13+J13+V13+Z13+AD13</f>
        <v>1</v>
      </c>
      <c r="AH13" s="62">
        <f t="shared" si="1"/>
        <v>22</v>
      </c>
      <c r="AI13" s="19">
        <v>2</v>
      </c>
    </row>
    <row r="14" spans="1:35" ht="30" customHeight="1">
      <c r="A14" s="2">
        <v>5</v>
      </c>
      <c r="B14" s="33" t="s">
        <v>111</v>
      </c>
      <c r="C14" s="43" t="s">
        <v>56</v>
      </c>
      <c r="D14" s="41">
        <v>0</v>
      </c>
      <c r="E14" s="41" t="str">
        <f t="shared" si="2"/>
        <v>●</v>
      </c>
      <c r="F14" s="53">
        <v>3</v>
      </c>
      <c r="G14" s="44" t="s">
        <v>61</v>
      </c>
      <c r="H14" s="41">
        <v>1</v>
      </c>
      <c r="I14" s="41" t="str">
        <f>IF(H14="","",IF(H14&gt;J14,"○",IF(H14&lt;J14,"●","△")))</f>
        <v>●</v>
      </c>
      <c r="J14" s="53">
        <v>3</v>
      </c>
      <c r="K14" s="44" t="s">
        <v>65</v>
      </c>
      <c r="L14" s="41">
        <v>1</v>
      </c>
      <c r="M14" s="41" t="str">
        <f>IF(L14="","",IF(L14&gt;N14,"○",IF(L14&lt;N14,"●","△")))</f>
        <v>△</v>
      </c>
      <c r="N14" s="53">
        <v>1</v>
      </c>
      <c r="O14" s="44" t="s">
        <v>67</v>
      </c>
      <c r="P14" s="41">
        <v>0</v>
      </c>
      <c r="Q14" s="41" t="str">
        <f>IF(P14="","",IF(P14&gt;R14,"○",IF(P14&lt;R14,"●","△")))</f>
        <v>●</v>
      </c>
      <c r="R14" s="53">
        <v>5</v>
      </c>
      <c r="S14" s="104"/>
      <c r="T14" s="105"/>
      <c r="U14" s="105"/>
      <c r="V14" s="105"/>
      <c r="W14" s="40" t="s">
        <v>31</v>
      </c>
      <c r="X14" s="41">
        <v>0</v>
      </c>
      <c r="Y14" s="41" t="str">
        <f>IF(X14="","",IF(X14&gt;Z14,"○",IF(X14&lt;Z14,"●","△")))</f>
        <v>●</v>
      </c>
      <c r="Z14" s="53">
        <v>1</v>
      </c>
      <c r="AA14" s="42" t="s">
        <v>32</v>
      </c>
      <c r="AB14" s="54">
        <v>0</v>
      </c>
      <c r="AC14" s="41" t="str">
        <f t="shared" si="0"/>
        <v>●</v>
      </c>
      <c r="AD14" s="56">
        <v>2</v>
      </c>
      <c r="AE14" s="59">
        <f>IF(I14="○",3,IF(I14="△",1,0))+IF(M14="○",3,IF(M14="△",1,0))+IF(Q14="○",3+IF(Q14="△",1,0))+IF(E14="○",3,IF(E14="△",1,0))+IF(Y14="○",3,IF(Y14="△",1,0))+IF(AC14="○",3,IF(AC14="△",1,0))</f>
        <v>1</v>
      </c>
      <c r="AF14" s="18">
        <f>AB14+X14+L14+P14+H14+D14</f>
        <v>2</v>
      </c>
      <c r="AG14" s="18">
        <f>F14+N14+R14+J14+Z14+AD14</f>
        <v>15</v>
      </c>
      <c r="AH14" s="62">
        <f t="shared" si="1"/>
        <v>-13</v>
      </c>
      <c r="AI14" s="20">
        <v>7</v>
      </c>
    </row>
    <row r="15" spans="1:35" ht="30" customHeight="1">
      <c r="A15" s="2">
        <v>6</v>
      </c>
      <c r="B15" s="33" t="s">
        <v>112</v>
      </c>
      <c r="C15" s="43" t="s">
        <v>57</v>
      </c>
      <c r="D15" s="41">
        <v>0</v>
      </c>
      <c r="E15" s="41" t="str">
        <f t="shared" si="2"/>
        <v>●</v>
      </c>
      <c r="F15" s="53">
        <v>2</v>
      </c>
      <c r="G15" s="44" t="s">
        <v>62</v>
      </c>
      <c r="H15" s="41">
        <v>1</v>
      </c>
      <c r="I15" s="41" t="str">
        <f>IF(H15="","",IF(H15&gt;J15,"○",IF(H15&lt;J15,"●","△")))</f>
        <v>△</v>
      </c>
      <c r="J15" s="53">
        <v>1</v>
      </c>
      <c r="K15" s="44" t="s">
        <v>66</v>
      </c>
      <c r="L15" s="41">
        <v>1</v>
      </c>
      <c r="M15" s="41" t="str">
        <f>IF(L15="","",IF(L15&gt;N15,"○",IF(L15&lt;N15,"●","△")))</f>
        <v>●</v>
      </c>
      <c r="N15" s="53">
        <v>3</v>
      </c>
      <c r="O15" s="44" t="s">
        <v>68</v>
      </c>
      <c r="P15" s="41">
        <v>0</v>
      </c>
      <c r="Q15" s="41" t="str">
        <f>IF(P15="","",IF(P15&gt;R15,"○",IF(P15&lt;R15,"●","△")))</f>
        <v>●</v>
      </c>
      <c r="R15" s="53">
        <v>4</v>
      </c>
      <c r="S15" s="44" t="s">
        <v>70</v>
      </c>
      <c r="T15" s="41">
        <v>1</v>
      </c>
      <c r="U15" s="41" t="str">
        <f>IF(T15="","",IF(T15&gt;V15,"○",IF(T15&lt;V15,"●","△")))</f>
        <v>○</v>
      </c>
      <c r="V15" s="53">
        <v>0</v>
      </c>
      <c r="W15" s="104"/>
      <c r="X15" s="105"/>
      <c r="Y15" s="105"/>
      <c r="Z15" s="105"/>
      <c r="AA15" s="42" t="s">
        <v>33</v>
      </c>
      <c r="AB15" s="54">
        <v>0</v>
      </c>
      <c r="AC15" s="41" t="str">
        <f t="shared" si="0"/>
        <v>●</v>
      </c>
      <c r="AD15" s="56">
        <v>4</v>
      </c>
      <c r="AE15" s="59">
        <f>IF(I15="○",3,IF(I15="△",1,0))+IF(M15="○",3,IF(M15="△",1,0))+IF(Q15="○",3+IF(Q15="△",1,0))+IF(U15="○",3,IF(U15="△",1,0))+IF(E15="○",3,IF(E15="△",1,0))+IF(AC15="○",3,IF(AC15="△",1,0))</f>
        <v>4</v>
      </c>
      <c r="AF15" s="63">
        <f>D15+H15+L15+P15+T15+AB15</f>
        <v>3</v>
      </c>
      <c r="AG15" s="18">
        <f>F15+N15+R15+V15+J15+AD15</f>
        <v>14</v>
      </c>
      <c r="AH15" s="62">
        <f t="shared" si="1"/>
        <v>-11</v>
      </c>
      <c r="AI15" s="20">
        <v>5</v>
      </c>
    </row>
    <row r="16" spans="1:35" ht="30" customHeight="1" thickBot="1">
      <c r="A16" s="2">
        <v>7</v>
      </c>
      <c r="B16" s="34" t="s">
        <v>113</v>
      </c>
      <c r="C16" s="45" t="s">
        <v>58</v>
      </c>
      <c r="D16" s="46">
        <v>1</v>
      </c>
      <c r="E16" s="46" t="str">
        <f t="shared" si="2"/>
        <v>●</v>
      </c>
      <c r="F16" s="57">
        <v>2</v>
      </c>
      <c r="G16" s="47" t="s">
        <v>63</v>
      </c>
      <c r="H16" s="46">
        <v>7</v>
      </c>
      <c r="I16" s="46" t="str">
        <f>IF(H16="","",IF(H16&gt;J16,"○",IF(H16&lt;J16,"●","△")))</f>
        <v>○</v>
      </c>
      <c r="J16" s="57">
        <v>0</v>
      </c>
      <c r="K16" s="48" t="s">
        <v>27</v>
      </c>
      <c r="L16" s="46">
        <v>3</v>
      </c>
      <c r="M16" s="46" t="str">
        <f>IF(L16="","",IF(L16&gt;N16,"○",IF(L16&lt;N16,"●","△")))</f>
        <v>○</v>
      </c>
      <c r="N16" s="57">
        <v>0</v>
      </c>
      <c r="O16" s="47" t="s">
        <v>69</v>
      </c>
      <c r="P16" s="46">
        <v>0</v>
      </c>
      <c r="Q16" s="46" t="str">
        <f>IF(P16="","",IF(P16&gt;R16,"○",IF(P16&lt;R16,"●","△")))</f>
        <v>△</v>
      </c>
      <c r="R16" s="57">
        <v>0</v>
      </c>
      <c r="S16" s="47" t="s">
        <v>71</v>
      </c>
      <c r="T16" s="46">
        <v>2</v>
      </c>
      <c r="U16" s="46" t="str">
        <f>IF(T16="","",IF(T16&gt;V16,"○",IF(T16&lt;V16,"●","△")))</f>
        <v>○</v>
      </c>
      <c r="V16" s="57">
        <v>0</v>
      </c>
      <c r="W16" s="47" t="s">
        <v>72</v>
      </c>
      <c r="X16" s="46">
        <v>4</v>
      </c>
      <c r="Y16" s="46" t="str">
        <f>IF(X16="","",IF(X16&gt;Z16,"○",IF(X16&lt;Z16,"●","△")))</f>
        <v>○</v>
      </c>
      <c r="Z16" s="57">
        <v>0</v>
      </c>
      <c r="AA16" s="96"/>
      <c r="AB16" s="97"/>
      <c r="AC16" s="97"/>
      <c r="AD16" s="98"/>
      <c r="AE16" s="60">
        <f>IF(I16="○",3,IF(I16="△",1,0))+IF(M16="○",3,IF(M16="△",1,0))+IF(Q16="○",3,IF(Q16="△",1,0))+IF(U16="○",3,IF(U16="△",1,0))+IF(Y16="○",3,IF(Y16="△",1,0))+IF(E16="○",3,IF(E16="△",1,0))</f>
        <v>13</v>
      </c>
      <c r="AF16" s="64">
        <f>D16+H16+L16+P16+T16+X16</f>
        <v>17</v>
      </c>
      <c r="AG16" s="64">
        <f>F16+J16+N16+R16+V16+Z16</f>
        <v>2</v>
      </c>
      <c r="AH16" s="65">
        <f t="shared" si="1"/>
        <v>15</v>
      </c>
      <c r="AI16" s="21">
        <v>3</v>
      </c>
    </row>
    <row r="17" spans="2:35" ht="14.25" hidden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5">
        <f>SUM(AF10:AF16)</f>
        <v>92</v>
      </c>
      <c r="AG17" s="25">
        <f>SUM(AG10:AG16)</f>
        <v>92</v>
      </c>
      <c r="AH17" s="25">
        <f>SUM(AH10:AH16)</f>
        <v>0</v>
      </c>
      <c r="AI17" s="25"/>
    </row>
    <row r="18" spans="2:35" ht="14.2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25"/>
      <c r="AG18" s="25"/>
      <c r="AH18" s="25"/>
      <c r="AI18" s="25"/>
    </row>
    <row r="19" spans="2:35" ht="15" thickBot="1"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2:30" ht="15" customHeight="1" thickBot="1">
      <c r="B20" s="27" t="s">
        <v>41</v>
      </c>
      <c r="C20" s="99" t="s">
        <v>42</v>
      </c>
      <c r="D20" s="100"/>
      <c r="E20" s="100"/>
      <c r="F20" s="101"/>
      <c r="G20" s="102" t="s">
        <v>43</v>
      </c>
      <c r="H20" s="100"/>
      <c r="I20" s="100"/>
      <c r="J20" s="101"/>
      <c r="K20" s="102" t="s">
        <v>44</v>
      </c>
      <c r="L20" s="100"/>
      <c r="M20" s="100"/>
      <c r="N20" s="101"/>
      <c r="O20" s="102" t="s">
        <v>45</v>
      </c>
      <c r="P20" s="100"/>
      <c r="Q20" s="100"/>
      <c r="R20" s="101"/>
      <c r="S20" s="102" t="s">
        <v>46</v>
      </c>
      <c r="T20" s="100"/>
      <c r="U20" s="100"/>
      <c r="V20" s="101"/>
      <c r="W20" s="102" t="s">
        <v>47</v>
      </c>
      <c r="X20" s="100"/>
      <c r="Y20" s="100"/>
      <c r="Z20" s="101"/>
      <c r="AA20" s="102" t="s">
        <v>48</v>
      </c>
      <c r="AB20" s="100"/>
      <c r="AC20" s="100"/>
      <c r="AD20" s="103"/>
    </row>
    <row r="21" spans="2:30" ht="19.5" customHeight="1">
      <c r="B21" s="28" t="s">
        <v>49</v>
      </c>
      <c r="C21" s="90" t="s">
        <v>13</v>
      </c>
      <c r="D21" s="91"/>
      <c r="E21" s="91"/>
      <c r="F21" s="92"/>
      <c r="G21" s="93" t="s">
        <v>24</v>
      </c>
      <c r="H21" s="91"/>
      <c r="I21" s="91"/>
      <c r="J21" s="92"/>
      <c r="K21" s="93" t="s">
        <v>31</v>
      </c>
      <c r="L21" s="91"/>
      <c r="M21" s="91"/>
      <c r="N21" s="92"/>
      <c r="O21" s="93" t="s">
        <v>18</v>
      </c>
      <c r="P21" s="91"/>
      <c r="Q21" s="91"/>
      <c r="R21" s="92"/>
      <c r="S21" s="93" t="s">
        <v>19</v>
      </c>
      <c r="T21" s="91"/>
      <c r="U21" s="91"/>
      <c r="V21" s="92"/>
      <c r="W21" s="93" t="s">
        <v>28</v>
      </c>
      <c r="X21" s="94"/>
      <c r="Y21" s="94"/>
      <c r="Z21" s="95"/>
      <c r="AA21" s="80" t="s">
        <v>33</v>
      </c>
      <c r="AB21" s="81"/>
      <c r="AC21" s="81"/>
      <c r="AD21" s="82"/>
    </row>
    <row r="22" spans="2:30" ht="19.5" customHeight="1">
      <c r="B22" s="29" t="s">
        <v>50</v>
      </c>
      <c r="C22" s="83" t="s">
        <v>14</v>
      </c>
      <c r="D22" s="84"/>
      <c r="E22" s="84"/>
      <c r="F22" s="85"/>
      <c r="G22" s="86" t="s">
        <v>32</v>
      </c>
      <c r="H22" s="84"/>
      <c r="I22" s="84"/>
      <c r="J22" s="85"/>
      <c r="K22" s="86" t="s">
        <v>20</v>
      </c>
      <c r="L22" s="84"/>
      <c r="M22" s="84"/>
      <c r="N22" s="85"/>
      <c r="O22" s="86" t="s">
        <v>17</v>
      </c>
      <c r="P22" s="84"/>
      <c r="Q22" s="84"/>
      <c r="R22" s="85"/>
      <c r="S22" s="86" t="s">
        <v>25</v>
      </c>
      <c r="T22" s="84"/>
      <c r="U22" s="84"/>
      <c r="V22" s="85"/>
      <c r="W22" s="86" t="s">
        <v>23</v>
      </c>
      <c r="X22" s="87"/>
      <c r="Y22" s="87"/>
      <c r="Z22" s="88"/>
      <c r="AA22" s="86" t="s">
        <v>29</v>
      </c>
      <c r="AB22" s="87"/>
      <c r="AC22" s="87"/>
      <c r="AD22" s="89"/>
    </row>
    <row r="23" spans="2:35" ht="19.5" customHeight="1" thickBot="1">
      <c r="B23" s="30" t="s">
        <v>51</v>
      </c>
      <c r="C23" s="76" t="s">
        <v>15</v>
      </c>
      <c r="D23" s="77"/>
      <c r="E23" s="77"/>
      <c r="F23" s="78"/>
      <c r="G23" s="72" t="s">
        <v>21</v>
      </c>
      <c r="H23" s="77"/>
      <c r="I23" s="77"/>
      <c r="J23" s="78"/>
      <c r="K23" s="72" t="s">
        <v>26</v>
      </c>
      <c r="L23" s="77"/>
      <c r="M23" s="77"/>
      <c r="N23" s="78"/>
      <c r="O23" s="72" t="s">
        <v>30</v>
      </c>
      <c r="P23" s="77"/>
      <c r="Q23" s="77"/>
      <c r="R23" s="78"/>
      <c r="S23" s="72" t="s">
        <v>16</v>
      </c>
      <c r="T23" s="77"/>
      <c r="U23" s="77"/>
      <c r="V23" s="78"/>
      <c r="W23" s="72" t="s">
        <v>22</v>
      </c>
      <c r="X23" s="73"/>
      <c r="Y23" s="73"/>
      <c r="Z23" s="79"/>
      <c r="AA23" s="72" t="s">
        <v>27</v>
      </c>
      <c r="AB23" s="73"/>
      <c r="AC23" s="73"/>
      <c r="AD23" s="74"/>
      <c r="AG23" s="75" t="s">
        <v>52</v>
      </c>
      <c r="AH23" s="75"/>
      <c r="AI23" s="75"/>
    </row>
  </sheetData>
  <sheetProtection/>
  <mergeCells count="44">
    <mergeCell ref="AA23:AD23"/>
    <mergeCell ref="AG23:AI23"/>
    <mergeCell ref="C23:F23"/>
    <mergeCell ref="G23:J23"/>
    <mergeCell ref="K23:N23"/>
    <mergeCell ref="O23:R23"/>
    <mergeCell ref="S23:V23"/>
    <mergeCell ref="W23:Z23"/>
    <mergeCell ref="K21:N21"/>
    <mergeCell ref="O21:R21"/>
    <mergeCell ref="S21:V21"/>
    <mergeCell ref="W21:Z21"/>
    <mergeCell ref="AA21:AD21"/>
    <mergeCell ref="C22:F22"/>
    <mergeCell ref="G22:J22"/>
    <mergeCell ref="K22:N22"/>
    <mergeCell ref="O22:R22"/>
    <mergeCell ref="S22:V22"/>
    <mergeCell ref="W22:Z22"/>
    <mergeCell ref="AA22:AD22"/>
    <mergeCell ref="C21:F21"/>
    <mergeCell ref="G21:J21"/>
    <mergeCell ref="AA16:AD16"/>
    <mergeCell ref="C20:F20"/>
    <mergeCell ref="G20:J20"/>
    <mergeCell ref="K20:N20"/>
    <mergeCell ref="O20:R20"/>
    <mergeCell ref="S20:V20"/>
    <mergeCell ref="W20:Z20"/>
    <mergeCell ref="AA20:AD20"/>
    <mergeCell ref="G11:J11"/>
    <mergeCell ref="K12:N12"/>
    <mergeCell ref="O13:R13"/>
    <mergeCell ref="S14:V14"/>
    <mergeCell ref="W15:Z15"/>
    <mergeCell ref="B1:AI1"/>
    <mergeCell ref="C9:F9"/>
    <mergeCell ref="G9:J9"/>
    <mergeCell ref="K9:N9"/>
    <mergeCell ref="O9:R9"/>
    <mergeCell ref="S9:V9"/>
    <mergeCell ref="W9:Z9"/>
    <mergeCell ref="AA9:AD9"/>
    <mergeCell ref="C10:F10"/>
  </mergeCells>
  <printOptions horizontalCentered="1"/>
  <pageMargins left="0.3937007874015748" right="0" top="0.7480314960629921" bottom="0" header="0.31496062992125984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higuchi</dc:creator>
  <cp:keywords/>
  <dc:description/>
  <cp:lastModifiedBy>yukihiro-ohshima</cp:lastModifiedBy>
  <cp:lastPrinted>2015-07-23T11:31:41Z</cp:lastPrinted>
  <dcterms:created xsi:type="dcterms:W3CDTF">2015-05-23T03:10:02Z</dcterms:created>
  <dcterms:modified xsi:type="dcterms:W3CDTF">2015-08-19T23:37:27Z</dcterms:modified>
  <cp:category/>
  <cp:version/>
  <cp:contentType/>
  <cp:contentStatus/>
</cp:coreProperties>
</file>