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60" windowWidth="20730" windowHeight="4905" activeTab="0"/>
  </bookViews>
  <sheets>
    <sheet name="Ｄブロック" sheetId="1" r:id="rId1"/>
    <sheet name="決勝Ｔ" sheetId="2" r:id="rId2"/>
  </sheets>
  <definedNames/>
  <calcPr fullCalcOnLoad="1"/>
</workbook>
</file>

<file path=xl/sharedStrings.xml><?xml version="1.0" encoding="utf-8"?>
<sst xmlns="http://schemas.openxmlformats.org/spreadsheetml/2006/main" count="177" uniqueCount="105">
  <si>
    <t>Ｄブロック</t>
  </si>
  <si>
    <t>白幡ＦＣ</t>
  </si>
  <si>
    <t>勝点</t>
  </si>
  <si>
    <t>得点</t>
  </si>
  <si>
    <t>失点</t>
  </si>
  <si>
    <t>得失点</t>
  </si>
  <si>
    <t>順位</t>
  </si>
  <si>
    <t>対戦</t>
  </si>
  <si>
    <t>審判</t>
  </si>
  <si>
    <t>試合順</t>
  </si>
  <si>
    <t>２．１０：００～</t>
  </si>
  <si>
    <t>３．１１：００～</t>
  </si>
  <si>
    <t>１．　９：００～</t>
  </si>
  <si>
    <t>千葉県代表少年サッカー選手権　５年生大会　８ブロック予選予選組み合わせ</t>
  </si>
  <si>
    <t>千葉県代表少年サッカー選手権　５年生大会　８ブロック予選予選組み合わせ</t>
  </si>
  <si>
    <t>Ａブロック</t>
  </si>
  <si>
    <t>Ｂブロック</t>
  </si>
  <si>
    <t>Ｃブロック</t>
  </si>
  <si>
    <t>Ⅰ</t>
  </si>
  <si>
    <t>勝点</t>
  </si>
  <si>
    <t>得失点差</t>
  </si>
  <si>
    <t>(1)</t>
  </si>
  <si>
    <t>a①</t>
  </si>
  <si>
    <t>a⑤</t>
  </si>
  <si>
    <t>A　　コ　　ー　　ト</t>
  </si>
  <si>
    <t>―</t>
  </si>
  <si>
    <t>(2)</t>
  </si>
  <si>
    <t>a③</t>
  </si>
  <si>
    <t>(3)</t>
  </si>
  <si>
    <t>Aﾌﾞﾛｯｸ　２位ﾁｰﾑは、決勝ﾄｰﾅﾒﾝﾄa⑦の審判を行うこと。</t>
  </si>
  <si>
    <t>(7)</t>
  </si>
  <si>
    <t>a②</t>
  </si>
  <si>
    <t>a⑥</t>
  </si>
  <si>
    <t>(8)</t>
  </si>
  <si>
    <t>a④</t>
  </si>
  <si>
    <t>(9)</t>
  </si>
  <si>
    <t>Bﾌﾞﾛｯｸ　２位ﾁｰﾑは、決勝ﾄｰﾅﾒﾝﾄa⑦の審判を行うこと。</t>
  </si>
  <si>
    <t>(4)</t>
  </si>
  <si>
    <t>b①</t>
  </si>
  <si>
    <t>b⑤</t>
  </si>
  <si>
    <t>B　　コ　　ー　　ト</t>
  </si>
  <si>
    <t>(5)</t>
  </si>
  <si>
    <t>b③</t>
  </si>
  <si>
    <t>(6)</t>
  </si>
  <si>
    <t>Cﾌﾞﾛｯｸ　２位ﾁｰﾑは、決勝ﾄｰﾅﾒﾝﾄb⑦の審判を行うこと。</t>
  </si>
  <si>
    <t>(10)</t>
  </si>
  <si>
    <t>b②</t>
  </si>
  <si>
    <t>b⑥</t>
  </si>
  <si>
    <t>―</t>
  </si>
  <si>
    <t>(11)</t>
  </si>
  <si>
    <t>b④</t>
  </si>
  <si>
    <t>(12)</t>
  </si>
  <si>
    <t>Dﾌﾞﾛｯｸ　２位ﾁｰﾑは、決勝ﾄｰﾅﾒﾝﾄb⑦の審判を行うこと。</t>
  </si>
  <si>
    <t>Ⅱ</t>
  </si>
  <si>
    <t>決勝トーナメント</t>
  </si>
  <si>
    <t>（組み合わせは予選リーグ終了後行います）</t>
  </si>
  <si>
    <t>a⑧</t>
  </si>
  <si>
    <t>a⑦</t>
  </si>
  <si>
    <t>b⑦</t>
  </si>
  <si>
    <t>決勝Ｔ</t>
  </si>
  <si>
    <t>・リーグ１位は中央大会参加決定</t>
  </si>
  <si>
    <t>・リーグ２位が順位決定</t>
  </si>
  <si>
    <t>７試合目の敗者で最終順位決定戦</t>
  </si>
  <si>
    <t>鴨川ＦＣ</t>
  </si>
  <si>
    <t>高柳ＦＣ</t>
  </si>
  <si>
    <t>平川ＳＣ</t>
  </si>
  <si>
    <t>ＦＣきみつ</t>
  </si>
  <si>
    <t>青堀ＳＣ　グリーン</t>
  </si>
  <si>
    <t>Ａ１位</t>
  </si>
  <si>
    <t>Ｃ２位</t>
  </si>
  <si>
    <t>Ｆ２位</t>
  </si>
  <si>
    <t>Ｄ１位</t>
  </si>
  <si>
    <t>Ｅ１位</t>
  </si>
  <si>
    <t>Ｂ２位</t>
  </si>
  <si>
    <t>Ｃ１位</t>
  </si>
  <si>
    <t>Ａ２位</t>
  </si>
  <si>
    <t>Ｅ２位</t>
  </si>
  <si>
    <t>Ｂ１位</t>
  </si>
  <si>
    <t>Ｆ１位</t>
  </si>
  <si>
    <t>Ｄ２位</t>
  </si>
  <si>
    <t>　（１位は抽選で１位～４位を決定する。）</t>
  </si>
  <si>
    <t>５位</t>
  </si>
  <si>
    <t>５位</t>
  </si>
  <si>
    <t>⑦敗者</t>
  </si>
  <si>
    <t>１位</t>
  </si>
  <si>
    <t>２位</t>
  </si>
  <si>
    <t>３位</t>
  </si>
  <si>
    <t>４位</t>
  </si>
  <si>
    <t>６位</t>
  </si>
  <si>
    <t>７位</t>
  </si>
  <si>
    <t>８位</t>
  </si>
  <si>
    <t>順位</t>
  </si>
  <si>
    <t>チーム名</t>
  </si>
  <si>
    <t>主管＝袖ヶ浦　昭和ＳＣ　林　一賀</t>
  </si>
  <si>
    <t>１．　９：３０～</t>
  </si>
  <si>
    <t>２．１０：３０～</t>
  </si>
  <si>
    <t>３．１１：３０～</t>
  </si>
  <si>
    <t>４．１２：３０～</t>
  </si>
  <si>
    <t>５．１３：３０～</t>
  </si>
  <si>
    <t>６．１４：３０～</t>
  </si>
  <si>
    <t>Ｂコート</t>
  </si>
  <si>
    <t>１日目：５月２２日（予備日＝６月１８日）袖ヶ浦市総合運動場陸上競技場Ｂコート</t>
  </si>
  <si>
    <t>２日目：６月２６日（予備日＝７月２日）袖ヶ浦市総合運動場陸上競技場Ｂコート</t>
  </si>
  <si>
    <t>※予備日は全て袖ヶ浦市立奈良輪小学校</t>
  </si>
  <si>
    <t>３日目：７月１０日（予備日＝７月２３日）袖ヶ浦市立奈良輪小学校Ｂコート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</si>
</sst>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b/>
      <i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0" fillId="0" borderId="0">
      <alignment/>
      <protection/>
    </xf>
    <xf numFmtId="0" fontId="19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49" fontId="7" fillId="0" borderId="26" xfId="0" applyNumberFormat="1" applyFont="1" applyFill="1" applyBorder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2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4" xfId="0" applyBorder="1" applyAlignment="1">
      <alignment horizontal="center" shrinkToFit="1"/>
    </xf>
    <xf numFmtId="0" fontId="0" fillId="0" borderId="37" xfId="0" applyBorder="1" applyAlignment="1">
      <alignment/>
    </xf>
    <xf numFmtId="0" fontId="0" fillId="0" borderId="0" xfId="0" applyFont="1" applyBorder="1" applyAlignment="1">
      <alignment vertical="top" textRotation="255"/>
    </xf>
    <xf numFmtId="0" fontId="0" fillId="0" borderId="52" xfId="0" applyBorder="1" applyAlignment="1">
      <alignment horizontal="center" vertical="center" shrinkToFit="1"/>
    </xf>
    <xf numFmtId="0" fontId="0" fillId="0" borderId="0" xfId="0" applyBorder="1" applyAlignment="1">
      <alignment vertical="top" textRotation="255"/>
    </xf>
    <xf numFmtId="0" fontId="0" fillId="0" borderId="25" xfId="0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Fill="1" applyBorder="1" applyAlignment="1">
      <alignment horizontal="center" vertical="center" shrinkToFit="1"/>
    </xf>
    <xf numFmtId="0" fontId="0" fillId="0" borderId="55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vertical="center" shrinkToFit="1"/>
    </xf>
    <xf numFmtId="0" fontId="9" fillId="0" borderId="58" xfId="0" applyFont="1" applyFill="1" applyBorder="1" applyAlignment="1">
      <alignment horizontal="left" shrinkToFit="1"/>
    </xf>
    <xf numFmtId="0" fontId="9" fillId="0" borderId="59" xfId="0" applyFont="1" applyFill="1" applyBorder="1" applyAlignment="1">
      <alignment horizontal="left" shrinkToFit="1"/>
    </xf>
    <xf numFmtId="49" fontId="6" fillId="0" borderId="14" xfId="0" applyNumberFormat="1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shrinkToFit="1"/>
    </xf>
    <xf numFmtId="0" fontId="9" fillId="0" borderId="12" xfId="0" applyFont="1" applyFill="1" applyBorder="1" applyAlignment="1">
      <alignment horizontal="left" shrinkToFit="1"/>
    </xf>
    <xf numFmtId="0" fontId="6" fillId="0" borderId="14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shrinkToFit="1"/>
    </xf>
    <xf numFmtId="49" fontId="6" fillId="0" borderId="10" xfId="0" applyNumberFormat="1" applyFont="1" applyFill="1" applyBorder="1" applyAlignment="1">
      <alignment horizont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shrinkToFit="1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61" xfId="0" applyFont="1" applyFill="1" applyBorder="1" applyAlignment="1">
      <alignment horizontal="left" vertical="center" shrinkToFit="1"/>
    </xf>
    <xf numFmtId="49" fontId="0" fillId="0" borderId="28" xfId="0" applyNumberFormat="1" applyFill="1" applyBorder="1" applyAlignment="1">
      <alignment/>
    </xf>
    <xf numFmtId="49" fontId="0" fillId="0" borderId="33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/>
    </xf>
    <xf numFmtId="49" fontId="0" fillId="0" borderId="38" xfId="0" applyNumberFormat="1" applyFill="1" applyBorder="1" applyAlignment="1">
      <alignment horizontal="center" vertical="center" shrinkToFit="1"/>
    </xf>
    <xf numFmtId="49" fontId="0" fillId="0" borderId="42" xfId="0" applyNumberFormat="1" applyFill="1" applyBorder="1" applyAlignment="1">
      <alignment/>
    </xf>
    <xf numFmtId="49" fontId="0" fillId="0" borderId="44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6" xfId="0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62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top" shrinkToFit="1"/>
    </xf>
    <xf numFmtId="0" fontId="0" fillId="0" borderId="10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left"/>
    </xf>
    <xf numFmtId="49" fontId="14" fillId="0" borderId="66" xfId="0" applyNumberFormat="1" applyFont="1" applyFill="1" applyBorder="1" applyAlignment="1">
      <alignment horizontal="left"/>
    </xf>
    <xf numFmtId="49" fontId="14" fillId="0" borderId="21" xfId="0" applyNumberFormat="1" applyFont="1" applyFill="1" applyBorder="1" applyAlignment="1">
      <alignment horizontal="left"/>
    </xf>
    <xf numFmtId="49" fontId="14" fillId="0" borderId="65" xfId="0" applyNumberFormat="1" applyFont="1" applyFill="1" applyBorder="1" applyAlignment="1">
      <alignment horizontal="left"/>
    </xf>
    <xf numFmtId="0" fontId="0" fillId="0" borderId="6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68" xfId="0" applyFont="1" applyBorder="1" applyAlignment="1">
      <alignment horizontal="center" vertical="center"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6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NumberFormat="1" applyBorder="1" applyAlignment="1">
      <alignment horizontal="center" shrinkToFit="1"/>
    </xf>
    <xf numFmtId="0" fontId="0" fillId="0" borderId="45" xfId="0" applyNumberFormat="1" applyBorder="1" applyAlignment="1">
      <alignment horizontal="center" shrinkToFit="1"/>
    </xf>
    <xf numFmtId="0" fontId="0" fillId="0" borderId="46" xfId="0" applyNumberFormat="1" applyBorder="1" applyAlignment="1">
      <alignment horizontal="center" shrinkToFit="1"/>
    </xf>
    <xf numFmtId="0" fontId="0" fillId="0" borderId="47" xfId="0" applyNumberFormat="1" applyFont="1" applyBorder="1" applyAlignment="1">
      <alignment horizontal="center" shrinkToFit="1"/>
    </xf>
    <xf numFmtId="0" fontId="0" fillId="0" borderId="45" xfId="0" applyNumberFormat="1" applyFont="1" applyBorder="1" applyAlignment="1">
      <alignment horizontal="center" shrinkToFit="1"/>
    </xf>
    <xf numFmtId="0" fontId="0" fillId="0" borderId="46" xfId="0" applyNumberFormat="1" applyFont="1" applyBorder="1" applyAlignment="1">
      <alignment horizontal="center" shrinkToFit="1"/>
    </xf>
    <xf numFmtId="0" fontId="0" fillId="0" borderId="47" xfId="0" applyNumberFormat="1" applyBorder="1" applyAlignment="1">
      <alignment horizontal="center" shrinkToFit="1"/>
    </xf>
    <xf numFmtId="0" fontId="0" fillId="0" borderId="48" xfId="0" applyNumberFormat="1" applyBorder="1" applyAlignment="1">
      <alignment horizontal="center" shrinkToFi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2" fillId="0" borderId="0" xfId="0" applyFont="1" applyAlignment="1">
      <alignment horizontal="center" vertical="center" textRotation="255"/>
    </xf>
    <xf numFmtId="49" fontId="0" fillId="0" borderId="52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56" fontId="0" fillId="0" borderId="52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56" fontId="0" fillId="0" borderId="52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857250"/>
          <a:ext cx="31718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12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285875" y="2428875"/>
          <a:ext cx="31718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12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85875" y="4000500"/>
          <a:ext cx="31718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12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1285875" y="5572125"/>
          <a:ext cx="31718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43</xdr:row>
      <xdr:rowOff>9525</xdr:rowOff>
    </xdr:from>
    <xdr:to>
      <xdr:col>8</xdr:col>
      <xdr:colOff>200025</xdr:colOff>
      <xdr:row>43</xdr:row>
      <xdr:rowOff>9525</xdr:rowOff>
    </xdr:to>
    <xdr:sp>
      <xdr:nvSpPr>
        <xdr:cNvPr id="5" name="Line 7"/>
        <xdr:cNvSpPr>
          <a:spLocks/>
        </xdr:cNvSpPr>
      </xdr:nvSpPr>
      <xdr:spPr>
        <a:xfrm>
          <a:off x="1828800" y="7496175"/>
          <a:ext cx="141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45</xdr:row>
      <xdr:rowOff>0</xdr:rowOff>
    </xdr:from>
    <xdr:to>
      <xdr:col>3</xdr:col>
      <xdr:colOff>161925</xdr:colOff>
      <xdr:row>48</xdr:row>
      <xdr:rowOff>9525</xdr:rowOff>
    </xdr:to>
    <xdr:sp>
      <xdr:nvSpPr>
        <xdr:cNvPr id="6" name="Line 8"/>
        <xdr:cNvSpPr>
          <a:spLocks/>
        </xdr:cNvSpPr>
      </xdr:nvSpPr>
      <xdr:spPr>
        <a:xfrm flipV="1">
          <a:off x="1447800" y="7829550"/>
          <a:ext cx="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7" name="Line 9"/>
        <xdr:cNvSpPr>
          <a:spLocks/>
        </xdr:cNvSpPr>
      </xdr:nvSpPr>
      <xdr:spPr>
        <a:xfrm>
          <a:off x="1447800" y="7820025"/>
          <a:ext cx="72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45</xdr:row>
      <xdr:rowOff>0</xdr:rowOff>
    </xdr:from>
    <xdr:to>
      <xdr:col>5</xdr:col>
      <xdr:colOff>171450</xdr:colOff>
      <xdr:row>48</xdr:row>
      <xdr:rowOff>19050</xdr:rowOff>
    </xdr:to>
    <xdr:sp>
      <xdr:nvSpPr>
        <xdr:cNvPr id="8" name="Line 10"/>
        <xdr:cNvSpPr>
          <a:spLocks/>
        </xdr:cNvSpPr>
      </xdr:nvSpPr>
      <xdr:spPr>
        <a:xfrm>
          <a:off x="2162175" y="7829550"/>
          <a:ext cx="0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45</xdr:row>
      <xdr:rowOff>0</xdr:rowOff>
    </xdr:from>
    <xdr:to>
      <xdr:col>7</xdr:col>
      <xdr:colOff>180975</xdr:colOff>
      <xdr:row>48</xdr:row>
      <xdr:rowOff>0</xdr:rowOff>
    </xdr:to>
    <xdr:sp>
      <xdr:nvSpPr>
        <xdr:cNvPr id="9" name="Line 11"/>
        <xdr:cNvSpPr>
          <a:spLocks/>
        </xdr:cNvSpPr>
      </xdr:nvSpPr>
      <xdr:spPr>
        <a:xfrm>
          <a:off x="2876550" y="7829550"/>
          <a:ext cx="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44</xdr:row>
      <xdr:rowOff>161925</xdr:rowOff>
    </xdr:from>
    <xdr:to>
      <xdr:col>9</xdr:col>
      <xdr:colOff>190500</xdr:colOff>
      <xdr:row>48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3590925" y="7820025"/>
          <a:ext cx="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44</xdr:row>
      <xdr:rowOff>161925</xdr:rowOff>
    </xdr:from>
    <xdr:to>
      <xdr:col>9</xdr:col>
      <xdr:colOff>190500</xdr:colOff>
      <xdr:row>44</xdr:row>
      <xdr:rowOff>161925</xdr:rowOff>
    </xdr:to>
    <xdr:sp>
      <xdr:nvSpPr>
        <xdr:cNvPr id="11" name="Line 13"/>
        <xdr:cNvSpPr>
          <a:spLocks/>
        </xdr:cNvSpPr>
      </xdr:nvSpPr>
      <xdr:spPr>
        <a:xfrm>
          <a:off x="2876550" y="78200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42</xdr:row>
      <xdr:rowOff>9525</xdr:rowOff>
    </xdr:from>
    <xdr:to>
      <xdr:col>6</xdr:col>
      <xdr:colOff>171450</xdr:colOff>
      <xdr:row>43</xdr:row>
      <xdr:rowOff>0</xdr:rowOff>
    </xdr:to>
    <xdr:sp>
      <xdr:nvSpPr>
        <xdr:cNvPr id="12" name="Line 14"/>
        <xdr:cNvSpPr>
          <a:spLocks/>
        </xdr:cNvSpPr>
      </xdr:nvSpPr>
      <xdr:spPr>
        <a:xfrm>
          <a:off x="2514600" y="73247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43</xdr:row>
      <xdr:rowOff>9525</xdr:rowOff>
    </xdr:from>
    <xdr:to>
      <xdr:col>4</xdr:col>
      <xdr:colOff>180975</xdr:colOff>
      <xdr:row>45</xdr:row>
      <xdr:rowOff>0</xdr:rowOff>
    </xdr:to>
    <xdr:sp>
      <xdr:nvSpPr>
        <xdr:cNvPr id="13" name="直線コネクタ 2"/>
        <xdr:cNvSpPr>
          <a:spLocks/>
        </xdr:cNvSpPr>
      </xdr:nvSpPr>
      <xdr:spPr>
        <a:xfrm>
          <a:off x="1819275" y="74961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43</xdr:row>
      <xdr:rowOff>0</xdr:rowOff>
    </xdr:from>
    <xdr:to>
      <xdr:col>8</xdr:col>
      <xdr:colOff>200025</xdr:colOff>
      <xdr:row>44</xdr:row>
      <xdr:rowOff>161925</xdr:rowOff>
    </xdr:to>
    <xdr:sp>
      <xdr:nvSpPr>
        <xdr:cNvPr id="14" name="直線コネクタ 16"/>
        <xdr:cNvSpPr>
          <a:spLocks/>
        </xdr:cNvSpPr>
      </xdr:nvSpPr>
      <xdr:spPr>
        <a:xfrm>
          <a:off x="3248025" y="74866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46</xdr:row>
      <xdr:rowOff>161925</xdr:rowOff>
    </xdr:from>
    <xdr:to>
      <xdr:col>11</xdr:col>
      <xdr:colOff>171450</xdr:colOff>
      <xdr:row>48</xdr:row>
      <xdr:rowOff>9525</xdr:rowOff>
    </xdr:to>
    <xdr:sp>
      <xdr:nvSpPr>
        <xdr:cNvPr id="15" name="直線コネクタ 9"/>
        <xdr:cNvSpPr>
          <a:spLocks/>
        </xdr:cNvSpPr>
      </xdr:nvSpPr>
      <xdr:spPr>
        <a:xfrm>
          <a:off x="4276725" y="8162925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47</xdr:row>
      <xdr:rowOff>0</xdr:rowOff>
    </xdr:from>
    <xdr:to>
      <xdr:col>13</xdr:col>
      <xdr:colOff>161925</xdr:colOff>
      <xdr:row>48</xdr:row>
      <xdr:rowOff>19050</xdr:rowOff>
    </xdr:to>
    <xdr:sp>
      <xdr:nvSpPr>
        <xdr:cNvPr id="16" name="直線コネクタ 26"/>
        <xdr:cNvSpPr>
          <a:spLocks/>
        </xdr:cNvSpPr>
      </xdr:nvSpPr>
      <xdr:spPr>
        <a:xfrm>
          <a:off x="4781550" y="8172450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46</xdr:row>
      <xdr:rowOff>161925</xdr:rowOff>
    </xdr:from>
    <xdr:to>
      <xdr:col>13</xdr:col>
      <xdr:colOff>161925</xdr:colOff>
      <xdr:row>46</xdr:row>
      <xdr:rowOff>161925</xdr:rowOff>
    </xdr:to>
    <xdr:sp>
      <xdr:nvSpPr>
        <xdr:cNvPr id="17" name="Line 7"/>
        <xdr:cNvSpPr>
          <a:spLocks/>
        </xdr:cNvSpPr>
      </xdr:nvSpPr>
      <xdr:spPr>
        <a:xfrm>
          <a:off x="4267200" y="816292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45</xdr:row>
      <xdr:rowOff>161925</xdr:rowOff>
    </xdr:from>
    <xdr:to>
      <xdr:col>12</xdr:col>
      <xdr:colOff>85725</xdr:colOff>
      <xdr:row>46</xdr:row>
      <xdr:rowOff>152400</xdr:rowOff>
    </xdr:to>
    <xdr:sp>
      <xdr:nvSpPr>
        <xdr:cNvPr id="18" name="Line 14"/>
        <xdr:cNvSpPr>
          <a:spLocks/>
        </xdr:cNvSpPr>
      </xdr:nvSpPr>
      <xdr:spPr>
        <a:xfrm>
          <a:off x="4543425" y="799147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A39" sqref="A39:E39"/>
    </sheetView>
  </sheetViews>
  <sheetFormatPr defaultColWidth="9.00390625" defaultRowHeight="13.5"/>
  <cols>
    <col min="1" max="7" width="12.625" style="6" customWidth="1"/>
    <col min="8" max="13" width="6.125" style="6" customWidth="1"/>
    <col min="14" max="16384" width="9.00390625" style="6" customWidth="1"/>
  </cols>
  <sheetData>
    <row r="1" spans="1:13" ht="18.75">
      <c r="A1" s="148" t="s">
        <v>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3" spans="1:3" ht="15" thickBot="1">
      <c r="A3" s="12" t="s">
        <v>0</v>
      </c>
      <c r="B3" s="7"/>
      <c r="C3" s="7" t="s">
        <v>93</v>
      </c>
    </row>
    <row r="4" spans="1:12" ht="24.75" customHeight="1" thickBot="1">
      <c r="A4" s="89"/>
      <c r="B4" s="90" t="str">
        <f>A5</f>
        <v>鴨川ＦＣ</v>
      </c>
      <c r="C4" s="91" t="str">
        <f>A6</f>
        <v>白幡ＦＣ</v>
      </c>
      <c r="D4" s="91" t="str">
        <f>A7</f>
        <v>高柳ＦＣ</v>
      </c>
      <c r="E4" s="91" t="str">
        <f>A8</f>
        <v>平川ＳＣ</v>
      </c>
      <c r="F4" s="91" t="str">
        <f>A9</f>
        <v>ＦＣきみつ</v>
      </c>
      <c r="G4" s="92" t="str">
        <f>A10</f>
        <v>青堀ＳＣ　グリーン</v>
      </c>
      <c r="H4" s="25" t="s">
        <v>2</v>
      </c>
      <c r="I4" s="22" t="s">
        <v>3</v>
      </c>
      <c r="J4" s="22" t="s">
        <v>4</v>
      </c>
      <c r="K4" s="31" t="s">
        <v>5</v>
      </c>
      <c r="L4" s="26" t="s">
        <v>6</v>
      </c>
    </row>
    <row r="5" spans="1:12" ht="24.75" customHeight="1">
      <c r="A5" s="85" t="s">
        <v>63</v>
      </c>
      <c r="B5" s="105"/>
      <c r="C5" s="106">
        <v>1</v>
      </c>
      <c r="D5" s="106">
        <v>12</v>
      </c>
      <c r="E5" s="106">
        <v>4</v>
      </c>
      <c r="F5" s="106">
        <v>15</v>
      </c>
      <c r="G5" s="107">
        <v>8</v>
      </c>
      <c r="H5" s="20"/>
      <c r="I5" s="11"/>
      <c r="J5" s="11"/>
      <c r="K5" s="21"/>
      <c r="L5" s="37"/>
    </row>
    <row r="6" spans="1:12" ht="24.75" customHeight="1">
      <c r="A6" s="86" t="s">
        <v>1</v>
      </c>
      <c r="B6" s="108"/>
      <c r="C6" s="109"/>
      <c r="D6" s="110">
        <v>14</v>
      </c>
      <c r="E6" s="110">
        <v>7</v>
      </c>
      <c r="F6" s="110">
        <v>5</v>
      </c>
      <c r="G6" s="111">
        <v>10</v>
      </c>
      <c r="H6" s="16"/>
      <c r="I6" s="8"/>
      <c r="J6" s="8"/>
      <c r="K6" s="14"/>
      <c r="L6" s="23"/>
    </row>
    <row r="7" spans="1:12" ht="24.75" customHeight="1">
      <c r="A7" s="87" t="s">
        <v>64</v>
      </c>
      <c r="B7" s="112"/>
      <c r="C7" s="110"/>
      <c r="D7" s="109"/>
      <c r="E7" s="110">
        <v>2</v>
      </c>
      <c r="F7" s="110">
        <v>9</v>
      </c>
      <c r="G7" s="111">
        <v>6</v>
      </c>
      <c r="H7" s="16"/>
      <c r="I7" s="8"/>
      <c r="J7" s="8"/>
      <c r="K7" s="14"/>
      <c r="L7" s="23"/>
    </row>
    <row r="8" spans="1:12" ht="24.75" customHeight="1">
      <c r="A8" s="87" t="s">
        <v>65</v>
      </c>
      <c r="B8" s="108"/>
      <c r="C8" s="113"/>
      <c r="D8" s="114"/>
      <c r="E8" s="109"/>
      <c r="F8" s="110">
        <v>11</v>
      </c>
      <c r="G8" s="111">
        <v>13</v>
      </c>
      <c r="H8" s="16"/>
      <c r="I8" s="8"/>
      <c r="J8" s="8"/>
      <c r="K8" s="14"/>
      <c r="L8" s="23"/>
    </row>
    <row r="9" spans="1:12" ht="24.75" customHeight="1">
      <c r="A9" s="87" t="s">
        <v>66</v>
      </c>
      <c r="B9" s="115"/>
      <c r="C9" s="114"/>
      <c r="D9" s="113"/>
      <c r="E9" s="113"/>
      <c r="F9" s="109"/>
      <c r="G9" s="111">
        <v>3</v>
      </c>
      <c r="H9" s="16"/>
      <c r="I9" s="8"/>
      <c r="J9" s="8"/>
      <c r="K9" s="14"/>
      <c r="L9" s="23"/>
    </row>
    <row r="10" spans="1:12" ht="24.75" customHeight="1" thickBot="1">
      <c r="A10" s="88" t="s">
        <v>67</v>
      </c>
      <c r="B10" s="116"/>
      <c r="C10" s="117"/>
      <c r="D10" s="118"/>
      <c r="E10" s="117"/>
      <c r="F10" s="118"/>
      <c r="G10" s="119"/>
      <c r="H10" s="17"/>
      <c r="I10" s="18"/>
      <c r="J10" s="18"/>
      <c r="K10" s="19"/>
      <c r="L10" s="24"/>
    </row>
    <row r="11" spans="1:8" ht="13.5" customHeight="1">
      <c r="A11" s="9"/>
      <c r="B11" s="10"/>
      <c r="C11" s="10"/>
      <c r="D11" s="10"/>
      <c r="E11" s="10"/>
      <c r="F11" s="10"/>
      <c r="G11" s="10"/>
      <c r="H11" s="10"/>
    </row>
    <row r="12" spans="1:12" ht="24.75" customHeight="1" thickBot="1">
      <c r="A12" s="4" t="s">
        <v>101</v>
      </c>
      <c r="B12"/>
      <c r="C12"/>
      <c r="D12"/>
      <c r="E12" s="10"/>
      <c r="F12" s="10"/>
      <c r="G12" s="10"/>
      <c r="H12" s="10"/>
      <c r="I12" s="10"/>
      <c r="J12" s="10"/>
      <c r="K12" s="10"/>
      <c r="L12" s="10"/>
    </row>
    <row r="13" spans="1:13" ht="24.75" customHeight="1">
      <c r="A13" s="15"/>
      <c r="B13" s="151" t="s">
        <v>100</v>
      </c>
      <c r="C13" s="152"/>
      <c r="D13" s="152"/>
      <c r="E13" s="153"/>
      <c r="F13" s="10"/>
      <c r="G13" s="10"/>
      <c r="H13" s="10"/>
      <c r="I13" s="10"/>
      <c r="J13" s="10"/>
      <c r="K13" s="10"/>
      <c r="L13" s="10"/>
      <c r="M13" s="10"/>
    </row>
    <row r="14" spans="1:13" ht="24.75" customHeight="1" thickBot="1">
      <c r="A14" s="137" t="s">
        <v>9</v>
      </c>
      <c r="B14" s="143" t="s">
        <v>7</v>
      </c>
      <c r="C14" s="144"/>
      <c r="D14" s="145" t="s">
        <v>8</v>
      </c>
      <c r="E14" s="146"/>
      <c r="F14" s="10"/>
      <c r="G14" s="10"/>
      <c r="H14" s="10"/>
      <c r="I14" s="10"/>
      <c r="J14" s="10"/>
      <c r="K14" s="10"/>
      <c r="L14" s="10"/>
      <c r="M14" s="10"/>
    </row>
    <row r="15" spans="1:13" ht="24.75" customHeight="1">
      <c r="A15" s="139" t="s">
        <v>94</v>
      </c>
      <c r="B15" s="93" t="str">
        <f>A5</f>
        <v>鴨川ＦＣ</v>
      </c>
      <c r="C15" s="94" t="str">
        <f>A6</f>
        <v>白幡ＦＣ</v>
      </c>
      <c r="D15" s="94" t="str">
        <f>A7</f>
        <v>高柳ＦＣ</v>
      </c>
      <c r="E15" s="95" t="str">
        <f>A10</f>
        <v>青堀ＳＣ　グリーン</v>
      </c>
      <c r="F15" s="32"/>
      <c r="G15" s="32"/>
      <c r="H15" s="34"/>
      <c r="I15" s="34"/>
      <c r="J15" s="34"/>
      <c r="K15" s="34"/>
      <c r="L15" s="34"/>
      <c r="M15" s="34"/>
    </row>
    <row r="16" spans="1:13" ht="24.75" customHeight="1">
      <c r="A16" s="140" t="s">
        <v>95</v>
      </c>
      <c r="B16" s="96" t="str">
        <f>A7</f>
        <v>高柳ＦＣ</v>
      </c>
      <c r="C16" s="97" t="str">
        <f>A8</f>
        <v>平川ＳＣ</v>
      </c>
      <c r="D16" s="97" t="str">
        <f>A6</f>
        <v>白幡ＦＣ</v>
      </c>
      <c r="E16" s="98" t="str">
        <f>A5</f>
        <v>鴨川ＦＣ</v>
      </c>
      <c r="F16" s="32"/>
      <c r="G16" s="33"/>
      <c r="H16" s="34"/>
      <c r="I16" s="34"/>
      <c r="J16" s="34"/>
      <c r="K16" s="34"/>
      <c r="L16" s="34"/>
      <c r="M16" s="34"/>
    </row>
    <row r="17" spans="1:13" ht="24.75" customHeight="1">
      <c r="A17" s="140" t="s">
        <v>96</v>
      </c>
      <c r="B17" s="96" t="str">
        <f>A9</f>
        <v>ＦＣきみつ</v>
      </c>
      <c r="C17" s="97" t="str">
        <f>A10</f>
        <v>青堀ＳＣ　グリーン</v>
      </c>
      <c r="D17" s="97" t="str">
        <f>A8</f>
        <v>平川ＳＣ</v>
      </c>
      <c r="E17" s="98" t="str">
        <f>A7</f>
        <v>高柳ＦＣ</v>
      </c>
      <c r="F17" s="32"/>
      <c r="G17" s="33"/>
      <c r="H17" s="34"/>
      <c r="I17" s="34"/>
      <c r="J17" s="34"/>
      <c r="K17" s="34"/>
      <c r="L17" s="34"/>
      <c r="M17" s="34"/>
    </row>
    <row r="18" spans="1:13" ht="24.75" customHeight="1">
      <c r="A18" s="141" t="s">
        <v>97</v>
      </c>
      <c r="B18" s="96" t="str">
        <f>A5</f>
        <v>鴨川ＦＣ</v>
      </c>
      <c r="C18" s="97" t="str">
        <f>A8</f>
        <v>平川ＳＣ</v>
      </c>
      <c r="D18" s="97" t="str">
        <f>A10</f>
        <v>青堀ＳＣ　グリーン</v>
      </c>
      <c r="E18" s="98" t="str">
        <f>A9</f>
        <v>ＦＣきみつ</v>
      </c>
      <c r="F18" s="32"/>
      <c r="G18" s="33"/>
      <c r="H18" s="34"/>
      <c r="I18" s="34"/>
      <c r="J18" s="34"/>
      <c r="K18" s="34"/>
      <c r="L18" s="34"/>
      <c r="M18" s="34"/>
    </row>
    <row r="19" spans="1:13" ht="24.75" customHeight="1">
      <c r="A19" s="139" t="s">
        <v>98</v>
      </c>
      <c r="B19" s="96" t="str">
        <f>A6</f>
        <v>白幡ＦＣ</v>
      </c>
      <c r="C19" s="97" t="str">
        <f>A9</f>
        <v>ＦＣきみつ</v>
      </c>
      <c r="D19" s="97" t="str">
        <f>A5</f>
        <v>鴨川ＦＣ</v>
      </c>
      <c r="E19" s="98" t="str">
        <f>A8</f>
        <v>平川ＳＣ</v>
      </c>
      <c r="F19" s="32"/>
      <c r="G19" s="32"/>
      <c r="H19" s="34"/>
      <c r="I19" s="34"/>
      <c r="J19" s="34"/>
      <c r="K19" s="34"/>
      <c r="L19" s="34"/>
      <c r="M19" s="34"/>
    </row>
    <row r="20" spans="1:13" ht="24.75" customHeight="1" thickBot="1">
      <c r="A20" s="142" t="s">
        <v>99</v>
      </c>
      <c r="B20" s="99" t="str">
        <f>A7</f>
        <v>高柳ＦＣ</v>
      </c>
      <c r="C20" s="100" t="str">
        <f>A10</f>
        <v>青堀ＳＣ　グリーン</v>
      </c>
      <c r="D20" s="100" t="str">
        <f>A9</f>
        <v>ＦＣきみつ</v>
      </c>
      <c r="E20" s="101" t="str">
        <f>A6</f>
        <v>白幡ＦＣ</v>
      </c>
      <c r="F20" s="32"/>
      <c r="G20" s="32"/>
      <c r="H20" s="34"/>
      <c r="I20" s="34"/>
      <c r="J20" s="34"/>
      <c r="K20" s="34"/>
      <c r="L20" s="34"/>
      <c r="M20" s="34"/>
    </row>
    <row r="21" spans="1:12" ht="12.75" customHeight="1">
      <c r="A21" s="1"/>
      <c r="B21" s="1"/>
      <c r="C21" s="1"/>
      <c r="D21" s="13"/>
      <c r="E21" s="2"/>
      <c r="F21" s="1"/>
      <c r="G21" s="1"/>
      <c r="H21" s="10"/>
      <c r="I21" s="10"/>
      <c r="J21" s="10"/>
      <c r="K21" s="10"/>
      <c r="L21" s="10"/>
    </row>
    <row r="22" spans="1:12" ht="24.75" customHeight="1" thickBot="1">
      <c r="A22" s="4" t="s">
        <v>102</v>
      </c>
      <c r="B22" s="1"/>
      <c r="C22" s="1"/>
      <c r="D22" s="1"/>
      <c r="E22" s="1"/>
      <c r="F22" s="1"/>
      <c r="G22" s="1"/>
      <c r="H22" s="10"/>
      <c r="I22" s="10"/>
      <c r="J22" s="10"/>
      <c r="K22" s="10"/>
      <c r="L22" s="10"/>
    </row>
    <row r="23" spans="1:12" ht="24.75" customHeight="1">
      <c r="A23" s="15"/>
      <c r="B23" s="151" t="s">
        <v>100</v>
      </c>
      <c r="C23" s="152"/>
      <c r="D23" s="152"/>
      <c r="E23" s="153"/>
      <c r="F23" s="10"/>
      <c r="G23" s="10"/>
      <c r="H23" s="10"/>
      <c r="I23" s="10"/>
      <c r="J23" s="10"/>
      <c r="K23" s="10"/>
      <c r="L23" s="10"/>
    </row>
    <row r="24" spans="1:12" ht="24.75" customHeight="1" thickBot="1">
      <c r="A24" s="137" t="s">
        <v>9</v>
      </c>
      <c r="B24" s="143" t="s">
        <v>7</v>
      </c>
      <c r="C24" s="144"/>
      <c r="D24" s="145" t="s">
        <v>8</v>
      </c>
      <c r="E24" s="146"/>
      <c r="F24" s="10"/>
      <c r="G24" s="10"/>
      <c r="H24" s="10"/>
      <c r="I24" s="10"/>
      <c r="J24" s="10"/>
      <c r="K24" s="10"/>
      <c r="L24" s="10"/>
    </row>
    <row r="25" spans="1:12" ht="24.75" customHeight="1">
      <c r="A25" s="139" t="s">
        <v>94</v>
      </c>
      <c r="B25" s="93" t="str">
        <f>A6</f>
        <v>白幡ＦＣ</v>
      </c>
      <c r="C25" s="94" t="str">
        <f>A8</f>
        <v>平川ＳＣ</v>
      </c>
      <c r="D25" s="94" t="str">
        <f>A5</f>
        <v>鴨川ＦＣ</v>
      </c>
      <c r="E25" s="95" t="str">
        <f>A7</f>
        <v>高柳ＦＣ</v>
      </c>
      <c r="F25" s="32"/>
      <c r="G25" s="32"/>
      <c r="H25" s="34"/>
      <c r="I25" s="34"/>
      <c r="J25" s="34"/>
      <c r="K25" s="34"/>
      <c r="L25" s="10"/>
    </row>
    <row r="26" spans="1:12" ht="24.75" customHeight="1">
      <c r="A26" s="140" t="s">
        <v>95</v>
      </c>
      <c r="B26" s="96" t="str">
        <f>A5</f>
        <v>鴨川ＦＣ</v>
      </c>
      <c r="C26" s="97" t="str">
        <f>A10</f>
        <v>青堀ＳＣ　グリーン</v>
      </c>
      <c r="D26" s="97" t="str">
        <f>A8</f>
        <v>平川ＳＣ</v>
      </c>
      <c r="E26" s="98" t="str">
        <f>A6</f>
        <v>白幡ＦＣ</v>
      </c>
      <c r="F26" s="32"/>
      <c r="G26" s="32"/>
      <c r="H26" s="34"/>
      <c r="I26" s="34"/>
      <c r="J26" s="34"/>
      <c r="K26" s="34"/>
      <c r="L26" s="10"/>
    </row>
    <row r="27" spans="1:12" ht="24.75" customHeight="1">
      <c r="A27" s="140" t="s">
        <v>96</v>
      </c>
      <c r="B27" s="96" t="str">
        <f>A7</f>
        <v>高柳ＦＣ</v>
      </c>
      <c r="C27" s="97" t="str">
        <f>A9</f>
        <v>ＦＣきみつ</v>
      </c>
      <c r="D27" s="97" t="str">
        <f>A10</f>
        <v>青堀ＳＣ　グリーン</v>
      </c>
      <c r="E27" s="98" t="str">
        <f>A5</f>
        <v>鴨川ＦＣ</v>
      </c>
      <c r="F27" s="32"/>
      <c r="G27" s="32"/>
      <c r="H27" s="34"/>
      <c r="I27" s="34"/>
      <c r="J27" s="34"/>
      <c r="K27" s="34"/>
      <c r="L27" s="10"/>
    </row>
    <row r="28" spans="1:12" ht="24.75" customHeight="1">
      <c r="A28" s="141" t="s">
        <v>97</v>
      </c>
      <c r="B28" s="96" t="str">
        <f>A6</f>
        <v>白幡ＦＣ</v>
      </c>
      <c r="C28" s="97" t="str">
        <f>A10</f>
        <v>青堀ＳＣ　グリーン</v>
      </c>
      <c r="D28" s="97" t="str">
        <f>A7</f>
        <v>高柳ＦＣ</v>
      </c>
      <c r="E28" s="98" t="str">
        <f>A9</f>
        <v>ＦＣきみつ</v>
      </c>
      <c r="F28" s="32"/>
      <c r="G28" s="32"/>
      <c r="H28" s="34"/>
      <c r="I28" s="34"/>
      <c r="J28" s="34"/>
      <c r="K28" s="34"/>
      <c r="L28" s="10"/>
    </row>
    <row r="29" spans="1:12" ht="24.75" customHeight="1">
      <c r="A29" s="139" t="s">
        <v>98</v>
      </c>
      <c r="B29" s="96" t="str">
        <f>A8</f>
        <v>平川ＳＣ</v>
      </c>
      <c r="C29" s="97" t="str">
        <f>A9</f>
        <v>ＦＣきみつ</v>
      </c>
      <c r="D29" s="97" t="str">
        <f>A6</f>
        <v>白幡ＦＣ</v>
      </c>
      <c r="E29" s="98" t="str">
        <f>A10</f>
        <v>青堀ＳＣ　グリーン</v>
      </c>
      <c r="F29" s="32"/>
      <c r="G29" s="32"/>
      <c r="H29" s="34"/>
      <c r="I29" s="34"/>
      <c r="J29" s="34"/>
      <c r="K29" s="34"/>
      <c r="L29" s="10"/>
    </row>
    <row r="30" spans="1:12" ht="24.75" customHeight="1" thickBot="1">
      <c r="A30" s="142" t="s">
        <v>99</v>
      </c>
      <c r="B30" s="99" t="str">
        <f>A5</f>
        <v>鴨川ＦＣ</v>
      </c>
      <c r="C30" s="100" t="str">
        <f>A7</f>
        <v>高柳ＦＣ</v>
      </c>
      <c r="D30" s="100" t="str">
        <f>A9</f>
        <v>ＦＣきみつ</v>
      </c>
      <c r="E30" s="101" t="str">
        <f>A8</f>
        <v>平川ＳＣ</v>
      </c>
      <c r="F30" s="32"/>
      <c r="G30" s="32"/>
      <c r="H30" s="35"/>
      <c r="I30" s="35"/>
      <c r="J30" s="35"/>
      <c r="K30" s="35"/>
      <c r="L30" s="10"/>
    </row>
    <row r="31" spans="1:12" ht="12.75" customHeight="1">
      <c r="A31" s="1"/>
      <c r="B31" s="1"/>
      <c r="C31" s="1"/>
      <c r="D31" s="1"/>
      <c r="E31" s="1"/>
      <c r="F31" s="36"/>
      <c r="G31" s="36"/>
      <c r="H31" s="10"/>
      <c r="I31" s="10"/>
      <c r="J31" s="10"/>
      <c r="K31" s="10"/>
      <c r="L31" s="10"/>
    </row>
    <row r="32" spans="1:12" ht="24.75" customHeight="1" thickBot="1">
      <c r="A32" s="4" t="s">
        <v>104</v>
      </c>
      <c r="B32" s="1"/>
      <c r="C32" s="1"/>
      <c r="D32" s="1"/>
      <c r="E32" s="1"/>
      <c r="F32" s="36"/>
      <c r="G32" s="36"/>
      <c r="H32" s="10"/>
      <c r="I32" s="10"/>
      <c r="J32" s="10"/>
      <c r="K32" s="10"/>
      <c r="L32" s="10"/>
    </row>
    <row r="33" spans="1:12" ht="24.75" customHeight="1">
      <c r="A33" s="27"/>
      <c r="B33" s="154" t="s">
        <v>100</v>
      </c>
      <c r="C33" s="152"/>
      <c r="D33" s="152"/>
      <c r="E33" s="153"/>
      <c r="F33" s="10"/>
      <c r="G33" s="10"/>
      <c r="H33" s="10"/>
      <c r="I33" s="10"/>
      <c r="J33" s="10"/>
      <c r="K33" s="10"/>
      <c r="L33" s="10"/>
    </row>
    <row r="34" spans="1:12" ht="24.75" customHeight="1" thickBot="1">
      <c r="A34" s="138" t="s">
        <v>9</v>
      </c>
      <c r="B34" s="147" t="s">
        <v>7</v>
      </c>
      <c r="C34" s="144"/>
      <c r="D34" s="145" t="s">
        <v>8</v>
      </c>
      <c r="E34" s="146"/>
      <c r="F34" s="10"/>
      <c r="G34" s="10"/>
      <c r="H34" s="10"/>
      <c r="I34" s="10"/>
      <c r="J34" s="10"/>
      <c r="K34" s="10"/>
      <c r="L34" s="10"/>
    </row>
    <row r="35" spans="1:12" ht="24.75" customHeight="1">
      <c r="A35" s="30" t="s">
        <v>12</v>
      </c>
      <c r="B35" s="102" t="str">
        <f>A8</f>
        <v>平川ＳＣ</v>
      </c>
      <c r="C35" s="94" t="str">
        <f>A10</f>
        <v>青堀ＳＣ　グリーン</v>
      </c>
      <c r="D35" s="94" t="str">
        <f>A5</f>
        <v>鴨川ＦＣ</v>
      </c>
      <c r="E35" s="95" t="str">
        <f>A9</f>
        <v>ＦＣきみつ</v>
      </c>
      <c r="F35" s="32"/>
      <c r="G35" s="33"/>
      <c r="H35" s="34"/>
      <c r="I35" s="34"/>
      <c r="J35" s="34"/>
      <c r="K35" s="34"/>
      <c r="L35" s="10"/>
    </row>
    <row r="36" spans="1:12" ht="24.75" customHeight="1">
      <c r="A36" s="28" t="s">
        <v>10</v>
      </c>
      <c r="B36" s="103" t="str">
        <f>A6</f>
        <v>白幡ＦＣ</v>
      </c>
      <c r="C36" s="97" t="str">
        <f>A7</f>
        <v>高柳ＦＣ</v>
      </c>
      <c r="D36" s="97" t="str">
        <f>A8</f>
        <v>平川ＳＣ</v>
      </c>
      <c r="E36" s="98" t="str">
        <f>A10</f>
        <v>青堀ＳＣ　グリーン</v>
      </c>
      <c r="F36" s="32"/>
      <c r="G36" s="32"/>
      <c r="H36" s="34"/>
      <c r="I36" s="34"/>
      <c r="J36" s="34"/>
      <c r="K36" s="34"/>
      <c r="L36" s="5"/>
    </row>
    <row r="37" spans="1:12" ht="24.75" customHeight="1" thickBot="1">
      <c r="A37" s="29" t="s">
        <v>11</v>
      </c>
      <c r="B37" s="104" t="str">
        <f>A5</f>
        <v>鴨川ＦＣ</v>
      </c>
      <c r="C37" s="100" t="str">
        <f>A9</f>
        <v>ＦＣきみつ</v>
      </c>
      <c r="D37" s="100" t="str">
        <f>A6</f>
        <v>白幡ＦＣ</v>
      </c>
      <c r="E37" s="101" t="str">
        <f>A7</f>
        <v>高柳ＦＣ</v>
      </c>
      <c r="F37" s="32"/>
      <c r="G37" s="33"/>
      <c r="H37" s="34"/>
      <c r="I37" s="34"/>
      <c r="J37" s="34"/>
      <c r="K37" s="34"/>
      <c r="L37" s="10"/>
    </row>
    <row r="38" spans="1:12" ht="12.75" customHeight="1">
      <c r="A38"/>
      <c r="B38"/>
      <c r="C38"/>
      <c r="D38"/>
      <c r="E38" s="3"/>
      <c r="F38" s="3"/>
      <c r="G38" s="3"/>
      <c r="H38" s="10"/>
      <c r="I38" s="10"/>
      <c r="J38" s="10"/>
      <c r="K38" s="10"/>
      <c r="L38" s="10"/>
    </row>
    <row r="39" spans="1:12" ht="24.75" customHeight="1">
      <c r="A39" s="150" t="s">
        <v>103</v>
      </c>
      <c r="B39" s="150"/>
      <c r="C39" s="150"/>
      <c r="D39" s="150"/>
      <c r="E39" s="150"/>
      <c r="F39" s="3"/>
      <c r="G39" s="3"/>
      <c r="H39" s="10"/>
      <c r="I39" s="10"/>
      <c r="J39" s="10"/>
      <c r="K39" s="10"/>
      <c r="L39" s="10"/>
    </row>
  </sheetData>
  <sheetProtection/>
  <mergeCells count="11">
    <mergeCell ref="B33:E33"/>
    <mergeCell ref="A39:E39"/>
    <mergeCell ref="A1:M1"/>
    <mergeCell ref="B13:E13"/>
    <mergeCell ref="B14:C14"/>
    <mergeCell ref="D14:E14"/>
    <mergeCell ref="B34:C34"/>
    <mergeCell ref="D34:E34"/>
    <mergeCell ref="B23:E23"/>
    <mergeCell ref="B24:C24"/>
    <mergeCell ref="D24:E24"/>
  </mergeCells>
  <printOptions/>
  <pageMargins left="0.52" right="0.26" top="0.45" bottom="0.41" header="0.34" footer="0.26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U54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2" width="2.125" style="0" customWidth="1"/>
    <col min="3" max="3" width="12.625" style="0" customWidth="1"/>
    <col min="4" max="12" width="4.625" style="0" customWidth="1"/>
    <col min="13" max="13" width="2.125" style="0" customWidth="1"/>
    <col min="14" max="14" width="4.625" style="0" customWidth="1"/>
    <col min="15" max="15" width="2.125" style="0" customWidth="1"/>
    <col min="16" max="16" width="4.625" style="0" customWidth="1"/>
    <col min="17" max="17" width="2.125" style="0" customWidth="1"/>
    <col min="18" max="18" width="4.625" style="0" customWidth="1"/>
    <col min="19" max="19" width="6.125" style="0" customWidth="1"/>
    <col min="20" max="20" width="7.625" style="0" customWidth="1"/>
  </cols>
  <sheetData>
    <row r="1" spans="3:20" ht="17.25">
      <c r="C1" s="196" t="s">
        <v>14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ht="8.25" customHeight="1"/>
    <row r="3" spans="2:3" ht="14.25" thickBot="1">
      <c r="B3" t="s">
        <v>18</v>
      </c>
      <c r="C3" t="s">
        <v>59</v>
      </c>
    </row>
    <row r="4" spans="3:20" ht="13.5">
      <c r="C4" s="197" t="s">
        <v>15</v>
      </c>
      <c r="D4" s="39" t="str">
        <f>IF(C6="","",C6)</f>
        <v>(1)</v>
      </c>
      <c r="E4" s="40"/>
      <c r="F4" s="41"/>
      <c r="G4" s="40" t="str">
        <f>IF(C8="","",C8)</f>
        <v>(2)</v>
      </c>
      <c r="H4" s="40"/>
      <c r="I4" s="40"/>
      <c r="J4" s="42" t="str">
        <f>IF(C10="","",C10)</f>
        <v>(3)</v>
      </c>
      <c r="K4" s="40"/>
      <c r="L4" s="43"/>
      <c r="M4" s="191" t="s">
        <v>19</v>
      </c>
      <c r="N4" s="159"/>
      <c r="O4" s="158" t="s">
        <v>3</v>
      </c>
      <c r="P4" s="159"/>
      <c r="Q4" s="158" t="s">
        <v>4</v>
      </c>
      <c r="R4" s="159"/>
      <c r="S4" s="193" t="s">
        <v>20</v>
      </c>
      <c r="T4" s="156" t="s">
        <v>6</v>
      </c>
    </row>
    <row r="5" spans="3:20" ht="14.25" thickBot="1">
      <c r="C5" s="155"/>
      <c r="D5" s="168" t="str">
        <f>IF(C7="","",C7)</f>
        <v>Ａ１位</v>
      </c>
      <c r="E5" s="169"/>
      <c r="F5" s="170"/>
      <c r="G5" s="174" t="str">
        <f>IF(C9="","",C9)</f>
        <v>Ｃ２位</v>
      </c>
      <c r="H5" s="169"/>
      <c r="I5" s="170"/>
      <c r="J5" s="174" t="str">
        <f>IF(C11="","",C11)</f>
        <v>Ｆ２位</v>
      </c>
      <c r="K5" s="169"/>
      <c r="L5" s="175"/>
      <c r="M5" s="192"/>
      <c r="N5" s="161"/>
      <c r="O5" s="160"/>
      <c r="P5" s="161"/>
      <c r="Q5" s="160"/>
      <c r="R5" s="161"/>
      <c r="S5" s="194"/>
      <c r="T5" s="157"/>
    </row>
    <row r="6" spans="3:20" ht="13.5">
      <c r="C6" s="120" t="s">
        <v>21</v>
      </c>
      <c r="D6" s="44"/>
      <c r="E6" s="45"/>
      <c r="F6" s="46"/>
      <c r="G6" s="47" t="s">
        <v>22</v>
      </c>
      <c r="H6" s="47">
        <f>IF(G7="","",IF(G7&gt;I7,"○",IF(G7=I7,"△","×")))</f>
      </c>
      <c r="I6" s="45"/>
      <c r="J6" s="48" t="s">
        <v>23</v>
      </c>
      <c r="K6" s="47">
        <f>IF(J7="","",IF(J7&gt;L7,"○",IF(J7=L7,"△","×")))</f>
      </c>
      <c r="L6" s="49"/>
      <c r="M6" s="179">
        <f>IF(H6="","",IF(H6="○",3,IF(H6="△",1,0))+IF(K6="○",3,IF(K6="△",1,0)))</f>
      </c>
      <c r="N6" s="163"/>
      <c r="O6" s="162">
        <f>IF(G7="","",G7+J7)</f>
      </c>
      <c r="P6" s="163"/>
      <c r="Q6" s="162">
        <f>IF(I7="","",I7+L7)</f>
      </c>
      <c r="R6" s="163"/>
      <c r="S6" s="181">
        <f>IF(O6="","",O6-Q6)</f>
      </c>
      <c r="T6" s="156"/>
    </row>
    <row r="7" spans="1:20" ht="13.5">
      <c r="A7" s="185" t="s">
        <v>24</v>
      </c>
      <c r="B7" s="185"/>
      <c r="C7" s="121" t="s">
        <v>68</v>
      </c>
      <c r="D7" s="50"/>
      <c r="E7" s="51"/>
      <c r="F7" s="52"/>
      <c r="G7" s="51"/>
      <c r="H7" s="53" t="s">
        <v>25</v>
      </c>
      <c r="I7" s="54"/>
      <c r="J7" s="55"/>
      <c r="K7" s="53" t="s">
        <v>25</v>
      </c>
      <c r="L7" s="56"/>
      <c r="M7" s="180"/>
      <c r="N7" s="165"/>
      <c r="O7" s="164"/>
      <c r="P7" s="165"/>
      <c r="Q7" s="164"/>
      <c r="R7" s="165"/>
      <c r="S7" s="182"/>
      <c r="T7" s="183"/>
    </row>
    <row r="8" spans="1:20" ht="13.5">
      <c r="A8" s="185"/>
      <c r="B8" s="185"/>
      <c r="C8" s="122" t="s">
        <v>26</v>
      </c>
      <c r="D8" s="57" t="s">
        <v>22</v>
      </c>
      <c r="E8" s="3">
        <f>IF(D9="","",IF(D9&gt;F9,"○",IF(D9=F9,"△","×")))</f>
      </c>
      <c r="F8" s="58"/>
      <c r="G8" s="59"/>
      <c r="H8" s="59"/>
      <c r="I8" s="59"/>
      <c r="J8" s="60" t="s">
        <v>27</v>
      </c>
      <c r="K8" s="3">
        <f>IF(J9="","",IF(J9&gt;L9,"○",IF(J9=L9,"△","×")))</f>
      </c>
      <c r="L8" s="61"/>
      <c r="M8" s="184">
        <f>IF(E8="","",IF(E8="○",3,IF(E8="△",1,0))+IF(K8="○",3,IF(K8="△",1,0)))</f>
      </c>
      <c r="N8" s="167"/>
      <c r="O8" s="166">
        <f>IF(D9="","",D9+J9)</f>
      </c>
      <c r="P8" s="167"/>
      <c r="Q8" s="166">
        <f>IF(F9="","",F9+L9)</f>
      </c>
      <c r="R8" s="167"/>
      <c r="S8" s="176">
        <f>IF(O8="","",O8-Q8)</f>
      </c>
      <c r="T8" s="178"/>
    </row>
    <row r="9" spans="1:20" ht="13.5">
      <c r="A9" s="185"/>
      <c r="B9" s="185"/>
      <c r="C9" s="123" t="s">
        <v>69</v>
      </c>
      <c r="D9" s="50"/>
      <c r="E9" s="53" t="s">
        <v>25</v>
      </c>
      <c r="F9" s="64"/>
      <c r="G9" s="51"/>
      <c r="H9" s="51"/>
      <c r="I9" s="51"/>
      <c r="J9" s="55"/>
      <c r="K9" s="53" t="s">
        <v>25</v>
      </c>
      <c r="L9" s="56"/>
      <c r="M9" s="180"/>
      <c r="N9" s="165"/>
      <c r="O9" s="164"/>
      <c r="P9" s="165"/>
      <c r="Q9" s="164"/>
      <c r="R9" s="165"/>
      <c r="S9" s="182"/>
      <c r="T9" s="183"/>
    </row>
    <row r="10" spans="1:20" ht="13.5">
      <c r="A10" s="185"/>
      <c r="B10" s="185"/>
      <c r="C10" s="124" t="s">
        <v>28</v>
      </c>
      <c r="D10" s="57" t="s">
        <v>23</v>
      </c>
      <c r="E10" s="3">
        <f>IF(D11="","",IF(D11&gt;F11,"○",IF(D11=F11,"△","×")))</f>
      </c>
      <c r="F10" s="58"/>
      <c r="G10" s="3" t="s">
        <v>27</v>
      </c>
      <c r="H10" s="3">
        <f>IF(G11="","",IF(G11&gt;I11,"○",IF(G11=I11,"△","×")))</f>
      </c>
      <c r="I10" s="59"/>
      <c r="J10" s="65"/>
      <c r="K10" s="59"/>
      <c r="L10" s="61"/>
      <c r="M10" s="184">
        <f>IF(H10="","",IF(H10="○",3,IF(H10="△",1,0))+IF(E10="○",3,IF(E10="△",1,0)))</f>
      </c>
      <c r="N10" s="167"/>
      <c r="O10" s="166">
        <f>IF(D11="","",G11+D11)</f>
      </c>
      <c r="P10" s="167"/>
      <c r="Q10" s="166">
        <f>IF(I11="","",I11+F11)</f>
      </c>
      <c r="R10" s="167"/>
      <c r="S10" s="176">
        <f>IF(O10="","",O10-Q10)</f>
      </c>
      <c r="T10" s="178"/>
    </row>
    <row r="11" spans="1:20" ht="14.25" thickBot="1">
      <c r="A11" s="185"/>
      <c r="B11" s="185"/>
      <c r="C11" s="125" t="s">
        <v>70</v>
      </c>
      <c r="D11" s="66"/>
      <c r="E11" s="67" t="s">
        <v>25</v>
      </c>
      <c r="F11" s="68"/>
      <c r="G11" s="69"/>
      <c r="H11" s="67" t="s">
        <v>25</v>
      </c>
      <c r="I11" s="70"/>
      <c r="J11" s="71"/>
      <c r="K11" s="69"/>
      <c r="L11" s="72"/>
      <c r="M11" s="188"/>
      <c r="N11" s="189"/>
      <c r="O11" s="190"/>
      <c r="P11" s="189"/>
      <c r="Q11" s="190"/>
      <c r="R11" s="189"/>
      <c r="S11" s="177"/>
      <c r="T11" s="157"/>
    </row>
    <row r="12" spans="1:4" ht="14.25" thickBot="1">
      <c r="A12" s="185"/>
      <c r="B12" s="185"/>
      <c r="C12" s="126"/>
      <c r="D12" s="73" t="s">
        <v>29</v>
      </c>
    </row>
    <row r="13" spans="1:20" ht="13.5">
      <c r="A13" s="185"/>
      <c r="B13" s="185"/>
      <c r="C13" s="195" t="s">
        <v>16</v>
      </c>
      <c r="D13" s="39" t="str">
        <f>IF(C15="","",C15)</f>
        <v>(7)</v>
      </c>
      <c r="E13" s="40"/>
      <c r="F13" s="41"/>
      <c r="G13" s="40" t="str">
        <f>IF(C17="","",C17)</f>
        <v>(8)</v>
      </c>
      <c r="H13" s="40"/>
      <c r="I13" s="40"/>
      <c r="J13" s="42" t="str">
        <f>IF(C19="","",C19)</f>
        <v>(9)</v>
      </c>
      <c r="K13" s="40"/>
      <c r="L13" s="43"/>
      <c r="M13" s="191" t="s">
        <v>19</v>
      </c>
      <c r="N13" s="159"/>
      <c r="O13" s="158" t="s">
        <v>3</v>
      </c>
      <c r="P13" s="159"/>
      <c r="Q13" s="158" t="s">
        <v>4</v>
      </c>
      <c r="R13" s="159"/>
      <c r="S13" s="193" t="s">
        <v>20</v>
      </c>
      <c r="T13" s="156" t="s">
        <v>6</v>
      </c>
    </row>
    <row r="14" spans="1:20" ht="14.25" thickBot="1">
      <c r="A14" s="185"/>
      <c r="B14" s="185"/>
      <c r="C14" s="187"/>
      <c r="D14" s="168" t="str">
        <f>IF(C16="","",C16)</f>
        <v>Ｄ１位</v>
      </c>
      <c r="E14" s="169"/>
      <c r="F14" s="170"/>
      <c r="G14" s="174" t="str">
        <f>IF(C18="","",C18)</f>
        <v>Ｅ１位</v>
      </c>
      <c r="H14" s="169"/>
      <c r="I14" s="170"/>
      <c r="J14" s="174" t="str">
        <f>IF(C20="","",C20)</f>
        <v>Ｂ２位</v>
      </c>
      <c r="K14" s="169"/>
      <c r="L14" s="175"/>
      <c r="M14" s="192"/>
      <c r="N14" s="161"/>
      <c r="O14" s="160"/>
      <c r="P14" s="161"/>
      <c r="Q14" s="160"/>
      <c r="R14" s="161"/>
      <c r="S14" s="194"/>
      <c r="T14" s="157"/>
    </row>
    <row r="15" spans="1:20" ht="13.5">
      <c r="A15" s="185"/>
      <c r="B15" s="185"/>
      <c r="C15" s="120" t="s">
        <v>30</v>
      </c>
      <c r="D15" s="44"/>
      <c r="E15" s="45"/>
      <c r="F15" s="46"/>
      <c r="G15" s="47" t="s">
        <v>31</v>
      </c>
      <c r="H15" s="47">
        <f>IF(G16="","",IF(G16&gt;I16,"○",IF(G16=I16,"△","×")))</f>
      </c>
      <c r="I15" s="45"/>
      <c r="J15" s="48" t="s">
        <v>32</v>
      </c>
      <c r="K15" s="47">
        <f>IF(J16="","",IF(J16&gt;L16,"○",IF(J16=L16,"△","×")))</f>
      </c>
      <c r="L15" s="49"/>
      <c r="M15" s="179">
        <f>IF(H15="","",IF(H15="○",3,IF(H15="△",1,0))+IF(K15="○",3,IF(K15="△",1,0)))</f>
      </c>
      <c r="N15" s="163"/>
      <c r="O15" s="162">
        <f>IF(G16="","",G16+J16)</f>
      </c>
      <c r="P15" s="163"/>
      <c r="Q15" s="162">
        <f>IF(I16="","",I16+L16)</f>
      </c>
      <c r="R15" s="163"/>
      <c r="S15" s="181">
        <f>IF(O15="","",O15-Q15)</f>
      </c>
      <c r="T15" s="156"/>
    </row>
    <row r="16" spans="1:20" ht="13.5">
      <c r="A16" s="185"/>
      <c r="B16" s="185"/>
      <c r="C16" s="127" t="s">
        <v>71</v>
      </c>
      <c r="D16" s="74"/>
      <c r="E16" s="51"/>
      <c r="F16" s="58"/>
      <c r="G16" s="59"/>
      <c r="H16" s="3" t="s">
        <v>25</v>
      </c>
      <c r="I16" s="75"/>
      <c r="J16" s="65"/>
      <c r="K16" s="53" t="s">
        <v>25</v>
      </c>
      <c r="L16" s="76"/>
      <c r="M16" s="180"/>
      <c r="N16" s="165"/>
      <c r="O16" s="164"/>
      <c r="P16" s="165"/>
      <c r="Q16" s="164"/>
      <c r="R16" s="165"/>
      <c r="S16" s="182"/>
      <c r="T16" s="183"/>
    </row>
    <row r="17" spans="1:20" ht="13.5">
      <c r="A17" s="185"/>
      <c r="B17" s="185"/>
      <c r="C17" s="122" t="s">
        <v>33</v>
      </c>
      <c r="D17" s="62" t="s">
        <v>31</v>
      </c>
      <c r="E17" s="3">
        <f>IF(D18="","",IF(D18&gt;F18,"○",IF(D18=F18,"△","×")))</f>
      </c>
      <c r="F17" s="77"/>
      <c r="G17" s="78"/>
      <c r="H17" s="78"/>
      <c r="I17" s="78"/>
      <c r="J17" s="63" t="s">
        <v>34</v>
      </c>
      <c r="K17" s="3">
        <f>IF(J18="","",IF(J18&gt;L18,"○",IF(J18=L18,"△","×")))</f>
      </c>
      <c r="L17" s="79"/>
      <c r="M17" s="184">
        <f>IF(E17="","",IF(E17="○",3,IF(E17="△",1,0))+IF(K17="○",3,IF(K17="△",1,0)))</f>
      </c>
      <c r="N17" s="167"/>
      <c r="O17" s="166">
        <f>IF(D18="","",D18+J18)</f>
      </c>
      <c r="P17" s="167"/>
      <c r="Q17" s="166">
        <f>IF(F18="","",F18+L18)</f>
      </c>
      <c r="R17" s="167"/>
      <c r="S17" s="176">
        <f>IF(O17="","",O17-Q17)</f>
      </c>
      <c r="T17" s="178"/>
    </row>
    <row r="18" spans="1:20" ht="13.5">
      <c r="A18" s="185"/>
      <c r="B18" s="185"/>
      <c r="C18" s="128" t="s">
        <v>72</v>
      </c>
      <c r="D18" s="50"/>
      <c r="E18" s="53" t="s">
        <v>25</v>
      </c>
      <c r="F18" s="64"/>
      <c r="G18" s="51"/>
      <c r="H18" s="51"/>
      <c r="I18" s="51"/>
      <c r="J18" s="55"/>
      <c r="K18" s="53" t="s">
        <v>25</v>
      </c>
      <c r="L18" s="56"/>
      <c r="M18" s="180"/>
      <c r="N18" s="165"/>
      <c r="O18" s="164"/>
      <c r="P18" s="165"/>
      <c r="Q18" s="164"/>
      <c r="R18" s="165"/>
      <c r="S18" s="182"/>
      <c r="T18" s="183"/>
    </row>
    <row r="19" spans="1:20" ht="13.5">
      <c r="A19" s="185"/>
      <c r="B19" s="185"/>
      <c r="C19" s="124" t="s">
        <v>35</v>
      </c>
      <c r="D19" s="57" t="s">
        <v>32</v>
      </c>
      <c r="E19" s="3">
        <f>IF(D20="","",IF(D20&gt;F20,"○",IF(D20=F20,"△","×")))</f>
      </c>
      <c r="F19" s="58"/>
      <c r="G19" s="3" t="s">
        <v>34</v>
      </c>
      <c r="H19" s="3">
        <f>IF(G20="","",IF(G20&gt;I20,"○",IF(G20=I20,"△","×")))</f>
      </c>
      <c r="I19" s="59"/>
      <c r="J19" s="65"/>
      <c r="K19" s="59"/>
      <c r="L19" s="61"/>
      <c r="M19" s="184">
        <f>IF(H19="","",IF(H19="○",3,IF(H19="△",1,0))+IF(E19="○",3,IF(E19="△",1,0)))</f>
      </c>
      <c r="N19" s="167"/>
      <c r="O19" s="166">
        <f>IF(D20="","",G20+D20)</f>
      </c>
      <c r="P19" s="167"/>
      <c r="Q19" s="166">
        <f>IF(I20="","",I20+F20)</f>
      </c>
      <c r="R19" s="167"/>
      <c r="S19" s="176">
        <f>IF(O19="","",O19-Q19)</f>
      </c>
      <c r="T19" s="178"/>
    </row>
    <row r="20" spans="2:20" ht="14.25" thickBot="1">
      <c r="B20" s="59"/>
      <c r="C20" s="129" t="s">
        <v>73</v>
      </c>
      <c r="D20" s="66"/>
      <c r="E20" s="67" t="s">
        <v>25</v>
      </c>
      <c r="F20" s="68"/>
      <c r="G20" s="69"/>
      <c r="H20" s="67" t="s">
        <v>25</v>
      </c>
      <c r="I20" s="70"/>
      <c r="J20" s="71"/>
      <c r="K20" s="69"/>
      <c r="L20" s="72"/>
      <c r="M20" s="188"/>
      <c r="N20" s="189"/>
      <c r="O20" s="190"/>
      <c r="P20" s="189"/>
      <c r="Q20" s="190"/>
      <c r="R20" s="189"/>
      <c r="S20" s="177"/>
      <c r="T20" s="157"/>
    </row>
    <row r="21" spans="2:4" ht="14.25" thickBot="1">
      <c r="B21" s="59"/>
      <c r="C21" s="130"/>
      <c r="D21" s="73" t="s">
        <v>36</v>
      </c>
    </row>
    <row r="22" spans="2:20" ht="13.5">
      <c r="B22" s="59"/>
      <c r="C22" s="186" t="s">
        <v>17</v>
      </c>
      <c r="D22" s="39" t="str">
        <f>IF(C24="","",C24)</f>
        <v>(4)</v>
      </c>
      <c r="E22" s="40"/>
      <c r="F22" s="41"/>
      <c r="G22" s="40" t="str">
        <f>IF(C26="","",C26)</f>
        <v>(5)</v>
      </c>
      <c r="H22" s="40"/>
      <c r="I22" s="40"/>
      <c r="J22" s="42" t="str">
        <f>IF(C28="","",C28)</f>
        <v>(6)</v>
      </c>
      <c r="K22" s="40"/>
      <c r="L22" s="43"/>
      <c r="M22" s="191" t="s">
        <v>19</v>
      </c>
      <c r="N22" s="159"/>
      <c r="O22" s="158" t="s">
        <v>3</v>
      </c>
      <c r="P22" s="159"/>
      <c r="Q22" s="158" t="s">
        <v>4</v>
      </c>
      <c r="R22" s="159"/>
      <c r="S22" s="193" t="s">
        <v>20</v>
      </c>
      <c r="T22" s="156" t="s">
        <v>6</v>
      </c>
    </row>
    <row r="23" spans="2:20" ht="14.25" thickBot="1">
      <c r="B23" s="59"/>
      <c r="C23" s="187"/>
      <c r="D23" s="168" t="str">
        <f>IF(C25="","",C25)</f>
        <v>Ｃ１位</v>
      </c>
      <c r="E23" s="169"/>
      <c r="F23" s="170"/>
      <c r="G23" s="171" t="str">
        <f>IF(C27="","",C27)</f>
        <v>Ａ２位</v>
      </c>
      <c r="H23" s="172"/>
      <c r="I23" s="173"/>
      <c r="J23" s="174" t="str">
        <f>IF(C29="","",C29)</f>
        <v>Ｅ２位</v>
      </c>
      <c r="K23" s="169"/>
      <c r="L23" s="175"/>
      <c r="M23" s="192"/>
      <c r="N23" s="161"/>
      <c r="O23" s="160"/>
      <c r="P23" s="161"/>
      <c r="Q23" s="160"/>
      <c r="R23" s="161"/>
      <c r="S23" s="194"/>
      <c r="T23" s="157"/>
    </row>
    <row r="24" spans="2:20" ht="13.5">
      <c r="B24" s="59"/>
      <c r="C24" s="120" t="s">
        <v>37</v>
      </c>
      <c r="D24" s="44"/>
      <c r="E24" s="45"/>
      <c r="F24" s="46"/>
      <c r="G24" s="47" t="s">
        <v>38</v>
      </c>
      <c r="H24" s="47">
        <f>IF(G25="","",IF(G25&gt;I25,"○",IF(G25=I25,"△","×")))</f>
      </c>
      <c r="I24" s="45"/>
      <c r="J24" s="48" t="s">
        <v>39</v>
      </c>
      <c r="K24" s="47">
        <f>IF(J25="","",IF(J25&gt;L25,"○",IF(J25=L25,"△","×")))</f>
      </c>
      <c r="L24" s="49"/>
      <c r="M24" s="179">
        <f>IF(H24="","",IF(H24="○",3,IF(H24="△",1,0))+IF(K24="○",3,IF(K24="△",1,0)))</f>
      </c>
      <c r="N24" s="163"/>
      <c r="O24" s="162">
        <f>IF(G25="","",G25+J25)</f>
      </c>
      <c r="P24" s="163"/>
      <c r="Q24" s="162">
        <f>IF(I25="","",I25+L25)</f>
      </c>
      <c r="R24" s="163"/>
      <c r="S24" s="181">
        <f>IF(O24="","",O24-Q24)</f>
      </c>
      <c r="T24" s="156"/>
    </row>
    <row r="25" spans="1:20" ht="13.5">
      <c r="A25" s="185" t="s">
        <v>40</v>
      </c>
      <c r="B25" s="185"/>
      <c r="C25" s="121" t="s">
        <v>74</v>
      </c>
      <c r="D25" s="50"/>
      <c r="E25" s="51"/>
      <c r="F25" s="52"/>
      <c r="G25" s="51"/>
      <c r="H25" s="53" t="s">
        <v>25</v>
      </c>
      <c r="I25" s="51"/>
      <c r="J25" s="55"/>
      <c r="K25" s="80" t="s">
        <v>25</v>
      </c>
      <c r="L25" s="56"/>
      <c r="M25" s="180"/>
      <c r="N25" s="165"/>
      <c r="O25" s="164"/>
      <c r="P25" s="165"/>
      <c r="Q25" s="164"/>
      <c r="R25" s="165"/>
      <c r="S25" s="182"/>
      <c r="T25" s="183"/>
    </row>
    <row r="26" spans="1:20" ht="13.5">
      <c r="A26" s="185"/>
      <c r="B26" s="185"/>
      <c r="C26" s="122" t="s">
        <v>41</v>
      </c>
      <c r="D26" s="57" t="s">
        <v>38</v>
      </c>
      <c r="E26" s="3">
        <f>IF(D27="","",IF(D27&gt;F27,"○",IF(D27=F27,"△","×")))</f>
      </c>
      <c r="F26" s="58"/>
      <c r="G26" s="59"/>
      <c r="H26" s="59"/>
      <c r="I26" s="59"/>
      <c r="J26" s="60" t="s">
        <v>42</v>
      </c>
      <c r="K26" s="3">
        <f>IF(J27="","",IF(J27&gt;L27,"○",IF(J27=L27,"△","×")))</f>
      </c>
      <c r="L26" s="61"/>
      <c r="M26" s="184">
        <f>IF(E26="","",IF(E26="○",3,IF(E26="△",1,0))+IF(K26="○",3,IF(K26="△",1,0)))</f>
      </c>
      <c r="N26" s="167"/>
      <c r="O26" s="166">
        <f>IF(D27="","",D27+J27)</f>
      </c>
      <c r="P26" s="167"/>
      <c r="Q26" s="166">
        <f>IF(F27="","",F27+L27)</f>
      </c>
      <c r="R26" s="167"/>
      <c r="S26" s="176">
        <f>IF(O26="","",O26-Q26)</f>
      </c>
      <c r="T26" s="178"/>
    </row>
    <row r="27" spans="1:20" ht="13.5">
      <c r="A27" s="185"/>
      <c r="B27" s="185"/>
      <c r="C27" s="131" t="s">
        <v>75</v>
      </c>
      <c r="D27" s="50"/>
      <c r="E27" s="53" t="s">
        <v>25</v>
      </c>
      <c r="F27" s="52"/>
      <c r="G27" s="51"/>
      <c r="H27" s="51"/>
      <c r="I27" s="51"/>
      <c r="J27" s="55"/>
      <c r="K27" s="53" t="s">
        <v>25</v>
      </c>
      <c r="L27" s="81"/>
      <c r="M27" s="180"/>
      <c r="N27" s="165"/>
      <c r="O27" s="164"/>
      <c r="P27" s="165"/>
      <c r="Q27" s="164"/>
      <c r="R27" s="165"/>
      <c r="S27" s="182"/>
      <c r="T27" s="183"/>
    </row>
    <row r="28" spans="1:20" ht="13.5">
      <c r="A28" s="185"/>
      <c r="B28" s="185"/>
      <c r="C28" s="124" t="s">
        <v>43</v>
      </c>
      <c r="D28" s="57" t="s">
        <v>39</v>
      </c>
      <c r="E28" s="3">
        <f>IF(D29="","",IF(D29&gt;F29,"○",IF(D29=F29,"△","×")))</f>
      </c>
      <c r="F28" s="58"/>
      <c r="G28" s="3" t="s">
        <v>42</v>
      </c>
      <c r="H28" s="3">
        <f>IF(G29="","",IF(G29&gt;I29,"○",IF(G29=I29,"△","×")))</f>
      </c>
      <c r="I28" s="59"/>
      <c r="J28" s="65"/>
      <c r="K28" s="59"/>
      <c r="L28" s="61"/>
      <c r="M28" s="184">
        <f>IF(H28="","",IF(H28="○",3,IF(H28="△",1,0))+IF(E28="○",3,IF(E28="△",1,0)))</f>
      </c>
      <c r="N28" s="167"/>
      <c r="O28" s="166">
        <f>IF(D29="","",G29+D29)</f>
      </c>
      <c r="P28" s="167"/>
      <c r="Q28" s="166">
        <f>IF(I29="","",I29+F29)</f>
      </c>
      <c r="R28" s="167"/>
      <c r="S28" s="176">
        <f>IF(O28="","",O28-Q28)</f>
      </c>
      <c r="T28" s="178"/>
    </row>
    <row r="29" spans="1:20" ht="14.25" thickBot="1">
      <c r="A29" s="185"/>
      <c r="B29" s="185"/>
      <c r="C29" s="125" t="s">
        <v>76</v>
      </c>
      <c r="D29" s="66"/>
      <c r="E29" s="67" t="s">
        <v>25</v>
      </c>
      <c r="F29" s="68"/>
      <c r="G29" s="69"/>
      <c r="H29" s="67" t="s">
        <v>25</v>
      </c>
      <c r="I29" s="69"/>
      <c r="J29" s="71"/>
      <c r="K29" s="69"/>
      <c r="L29" s="72"/>
      <c r="M29" s="188"/>
      <c r="N29" s="189"/>
      <c r="O29" s="190"/>
      <c r="P29" s="189"/>
      <c r="Q29" s="190"/>
      <c r="R29" s="189"/>
      <c r="S29" s="177"/>
      <c r="T29" s="157"/>
    </row>
    <row r="30" spans="1:4" ht="14.25" thickBot="1">
      <c r="A30" s="185"/>
      <c r="B30" s="185"/>
      <c r="C30" s="130"/>
      <c r="D30" s="73" t="s">
        <v>44</v>
      </c>
    </row>
    <row r="31" spans="1:20" ht="13.5">
      <c r="A31" s="185"/>
      <c r="B31" s="185"/>
      <c r="C31" s="186" t="s">
        <v>0</v>
      </c>
      <c r="D31" s="39" t="str">
        <f>IF(C33="","",C33)</f>
        <v>(10)</v>
      </c>
      <c r="E31" s="40"/>
      <c r="F31" s="41"/>
      <c r="G31" s="40" t="str">
        <f>IF(C35="","",C35)</f>
        <v>(11)</v>
      </c>
      <c r="H31" s="40"/>
      <c r="I31" s="40"/>
      <c r="J31" s="42" t="str">
        <f>IF(C37="","",C37)</f>
        <v>(12)</v>
      </c>
      <c r="K31" s="40"/>
      <c r="L31" s="43"/>
      <c r="M31" s="191" t="s">
        <v>19</v>
      </c>
      <c r="N31" s="159"/>
      <c r="O31" s="158" t="s">
        <v>3</v>
      </c>
      <c r="P31" s="159"/>
      <c r="Q31" s="158" t="s">
        <v>4</v>
      </c>
      <c r="R31" s="159"/>
      <c r="S31" s="193" t="s">
        <v>20</v>
      </c>
      <c r="T31" s="156" t="s">
        <v>6</v>
      </c>
    </row>
    <row r="32" spans="1:20" ht="14.25" thickBot="1">
      <c r="A32" s="185"/>
      <c r="B32" s="185"/>
      <c r="C32" s="187"/>
      <c r="D32" s="168" t="str">
        <f>IF(C34="","",C34)</f>
        <v>Ｂ１位</v>
      </c>
      <c r="E32" s="169"/>
      <c r="F32" s="170"/>
      <c r="G32" s="171" t="str">
        <f>IF(C36="","",C36)</f>
        <v>Ｆ１位</v>
      </c>
      <c r="H32" s="172"/>
      <c r="I32" s="173"/>
      <c r="J32" s="174" t="str">
        <f>IF(C38="","",C38)</f>
        <v>Ｄ２位</v>
      </c>
      <c r="K32" s="169"/>
      <c r="L32" s="175"/>
      <c r="M32" s="192"/>
      <c r="N32" s="161"/>
      <c r="O32" s="160"/>
      <c r="P32" s="161"/>
      <c r="Q32" s="160"/>
      <c r="R32" s="161"/>
      <c r="S32" s="194"/>
      <c r="T32" s="157"/>
    </row>
    <row r="33" spans="1:20" ht="13.5">
      <c r="A33" s="185"/>
      <c r="B33" s="185"/>
      <c r="C33" s="120" t="s">
        <v>45</v>
      </c>
      <c r="D33" s="44"/>
      <c r="E33" s="45"/>
      <c r="F33" s="46"/>
      <c r="G33" s="47" t="s">
        <v>46</v>
      </c>
      <c r="H33" s="47">
        <f>IF(G34="","",IF(G34&gt;I34,"○",IF(G34=I34,"△","×")))</f>
      </c>
      <c r="I33" s="45"/>
      <c r="J33" s="48" t="s">
        <v>47</v>
      </c>
      <c r="K33" s="47">
        <f>IF(J34="","",IF(J34&gt;L34,"○",IF(J34=L34,"△","×")))</f>
      </c>
      <c r="L33" s="49"/>
      <c r="M33" s="179">
        <f>IF(H33="","",IF(H33="○",3,IF(H33="△",1,0))+IF(K33="○",3,IF(K33="△",1,0)))</f>
      </c>
      <c r="N33" s="163"/>
      <c r="O33" s="162">
        <f>IF(G34="","",G34+J34)</f>
      </c>
      <c r="P33" s="163"/>
      <c r="Q33" s="162">
        <f>IF(I34="","",I34+L34)</f>
      </c>
      <c r="R33" s="163"/>
      <c r="S33" s="181">
        <f>IF(O33="","",O33-Q33)</f>
      </c>
      <c r="T33" s="156"/>
    </row>
    <row r="34" spans="1:20" ht="13.5">
      <c r="A34" s="185"/>
      <c r="B34" s="185"/>
      <c r="C34" s="121" t="s">
        <v>77</v>
      </c>
      <c r="D34" s="50"/>
      <c r="E34" s="51"/>
      <c r="F34" s="52"/>
      <c r="G34" s="51"/>
      <c r="H34" s="53" t="s">
        <v>48</v>
      </c>
      <c r="I34" s="54"/>
      <c r="J34" s="55"/>
      <c r="K34" s="53" t="s">
        <v>48</v>
      </c>
      <c r="L34" s="56"/>
      <c r="M34" s="180"/>
      <c r="N34" s="165"/>
      <c r="O34" s="164"/>
      <c r="P34" s="165"/>
      <c r="Q34" s="164"/>
      <c r="R34" s="165"/>
      <c r="S34" s="182"/>
      <c r="T34" s="183"/>
    </row>
    <row r="35" spans="1:20" ht="13.5">
      <c r="A35" s="185"/>
      <c r="B35" s="185"/>
      <c r="C35" s="122" t="s">
        <v>49</v>
      </c>
      <c r="D35" s="57" t="s">
        <v>46</v>
      </c>
      <c r="E35" s="3">
        <f>IF(D36="","",IF(D36&gt;F36,"○",IF(D36=F36,"△","×")))</f>
      </c>
      <c r="F35" s="58"/>
      <c r="G35" s="59"/>
      <c r="H35" s="59"/>
      <c r="I35" s="59"/>
      <c r="J35" s="60" t="s">
        <v>50</v>
      </c>
      <c r="K35" s="3">
        <f>IF(J36="","",IF(J36&gt;L36,"○",IF(J36=L36,"△","×")))</f>
      </c>
      <c r="L35" s="61"/>
      <c r="M35" s="184">
        <f>IF(E35="","",IF(E35="○",3,IF(E35="△",1,0))+IF(K35="○",3,IF(K35="△",1,0)))</f>
      </c>
      <c r="N35" s="167"/>
      <c r="O35" s="166">
        <f>IF(D36="","",D36+J36)</f>
      </c>
      <c r="P35" s="167"/>
      <c r="Q35" s="166">
        <f>IF(F36="","",F36+L36)</f>
      </c>
      <c r="R35" s="167"/>
      <c r="S35" s="176">
        <f>IF(O35="","",O35-Q35)</f>
      </c>
      <c r="T35" s="178"/>
    </row>
    <row r="36" spans="1:20" ht="13.5">
      <c r="A36" s="185"/>
      <c r="B36" s="185"/>
      <c r="C36" s="128" t="s">
        <v>78</v>
      </c>
      <c r="D36" s="50"/>
      <c r="E36" s="53" t="s">
        <v>48</v>
      </c>
      <c r="F36" s="64"/>
      <c r="G36" s="51"/>
      <c r="H36" s="51"/>
      <c r="I36" s="51"/>
      <c r="J36" s="55"/>
      <c r="K36" s="53" t="s">
        <v>48</v>
      </c>
      <c r="L36" s="56"/>
      <c r="M36" s="180"/>
      <c r="N36" s="165"/>
      <c r="O36" s="164"/>
      <c r="P36" s="165"/>
      <c r="Q36" s="164"/>
      <c r="R36" s="165"/>
      <c r="S36" s="182"/>
      <c r="T36" s="183"/>
    </row>
    <row r="37" spans="1:20" ht="13.5">
      <c r="A37" s="185"/>
      <c r="B37" s="185"/>
      <c r="C37" s="124" t="s">
        <v>51</v>
      </c>
      <c r="D37" s="57" t="s">
        <v>47</v>
      </c>
      <c r="E37" s="3">
        <f>IF(D38="","",IF(D38&gt;F38,"○",IF(D38=F38,"△","×")))</f>
      </c>
      <c r="F37" s="58"/>
      <c r="G37" s="3" t="s">
        <v>50</v>
      </c>
      <c r="H37" s="3">
        <f>IF(G38="","",IF(G38&gt;I38,"○",IF(G38=I38,"△","×")))</f>
      </c>
      <c r="I37" s="59"/>
      <c r="J37" s="65"/>
      <c r="K37" s="59"/>
      <c r="L37" s="61"/>
      <c r="M37" s="184">
        <f>IF(H37="","",IF(H37="○",3,IF(H37="△",1,0))+IF(E37="○",3,IF(E37="△",1,0)))</f>
      </c>
      <c r="N37" s="167"/>
      <c r="O37" s="166">
        <f>IF(D38="","",G38+D38)</f>
      </c>
      <c r="P37" s="167"/>
      <c r="Q37" s="166">
        <f>IF(I38="","",I38+F38)</f>
      </c>
      <c r="R37" s="167"/>
      <c r="S37" s="176">
        <f>IF(O37="","",O37-Q37)</f>
      </c>
      <c r="T37" s="178"/>
    </row>
    <row r="38" spans="3:20" ht="14.25" thickBot="1">
      <c r="C38" s="125" t="s">
        <v>79</v>
      </c>
      <c r="D38" s="66"/>
      <c r="E38" s="67" t="s">
        <v>48</v>
      </c>
      <c r="F38" s="68"/>
      <c r="G38" s="69"/>
      <c r="H38" s="67" t="s">
        <v>48</v>
      </c>
      <c r="I38" s="70"/>
      <c r="J38" s="71"/>
      <c r="K38" s="69"/>
      <c r="L38" s="72"/>
      <c r="M38" s="188"/>
      <c r="N38" s="189"/>
      <c r="O38" s="190"/>
      <c r="P38" s="189"/>
      <c r="Q38" s="190"/>
      <c r="R38" s="189"/>
      <c r="S38" s="177"/>
      <c r="T38" s="157"/>
    </row>
    <row r="39" ht="13.5">
      <c r="D39" s="73" t="s">
        <v>52</v>
      </c>
    </row>
    <row r="40" spans="2:5" ht="13.5">
      <c r="B40" t="s">
        <v>53</v>
      </c>
      <c r="C40" t="s">
        <v>54</v>
      </c>
      <c r="E40" t="s">
        <v>55</v>
      </c>
    </row>
    <row r="41" ht="14.25" thickBot="1">
      <c r="M41" s="59" t="s">
        <v>60</v>
      </c>
    </row>
    <row r="42" spans="5:13" ht="14.25" thickBot="1">
      <c r="E42" t="s">
        <v>82</v>
      </c>
      <c r="F42" s="134"/>
      <c r="G42" s="135"/>
      <c r="H42" s="136"/>
      <c r="J42" s="59"/>
      <c r="M42" t="s">
        <v>80</v>
      </c>
    </row>
    <row r="43" spans="10:13" ht="13.5">
      <c r="J43" s="59"/>
      <c r="M43" t="s">
        <v>61</v>
      </c>
    </row>
    <row r="44" spans="4:13" ht="13.5">
      <c r="D44" s="59"/>
      <c r="E44" s="59"/>
      <c r="F44" s="59"/>
      <c r="G44" s="59" t="s">
        <v>56</v>
      </c>
      <c r="H44" s="59"/>
      <c r="I44" s="59"/>
      <c r="J44" s="59"/>
      <c r="M44" s="59" t="s">
        <v>62</v>
      </c>
    </row>
    <row r="45" spans="4:12" ht="13.5">
      <c r="D45" s="59"/>
      <c r="E45" s="59"/>
      <c r="F45" s="59"/>
      <c r="G45" s="59"/>
      <c r="H45" s="59"/>
      <c r="I45" s="59"/>
      <c r="J45" s="59"/>
      <c r="L45" s="59"/>
    </row>
    <row r="46" spans="4:21" ht="13.5">
      <c r="D46" s="59"/>
      <c r="E46" s="59" t="s">
        <v>57</v>
      </c>
      <c r="F46" s="59"/>
      <c r="G46" s="59"/>
      <c r="I46" t="s">
        <v>58</v>
      </c>
      <c r="J46" s="59"/>
      <c r="L46" s="201"/>
      <c r="M46" s="201"/>
      <c r="N46" s="201"/>
      <c r="R46" s="38" t="s">
        <v>91</v>
      </c>
      <c r="S46" s="200" t="s">
        <v>92</v>
      </c>
      <c r="T46" s="200"/>
      <c r="U46" s="200"/>
    </row>
    <row r="47" spans="4:21" ht="13.5">
      <c r="D47" s="59"/>
      <c r="E47" s="59"/>
      <c r="F47" s="59"/>
      <c r="J47" s="59"/>
      <c r="R47" s="133" t="s">
        <v>84</v>
      </c>
      <c r="S47" s="200"/>
      <c r="T47" s="200"/>
      <c r="U47" s="200"/>
    </row>
    <row r="48" spans="10:21" ht="14.25" customHeight="1" thickBot="1">
      <c r="J48" s="59"/>
      <c r="L48" s="82"/>
      <c r="N48" s="82"/>
      <c r="Q48" s="82"/>
      <c r="R48" s="133" t="s">
        <v>85</v>
      </c>
      <c r="S48" s="200"/>
      <c r="T48" s="200"/>
      <c r="U48" s="200"/>
    </row>
    <row r="49" spans="4:21" ht="13.5">
      <c r="D49" s="83" t="s">
        <v>75</v>
      </c>
      <c r="F49" s="83" t="s">
        <v>73</v>
      </c>
      <c r="H49" s="83" t="s">
        <v>69</v>
      </c>
      <c r="J49" s="83" t="s">
        <v>79</v>
      </c>
      <c r="L49" s="132" t="s">
        <v>83</v>
      </c>
      <c r="N49" s="132" t="s">
        <v>83</v>
      </c>
      <c r="Q49" s="84"/>
      <c r="R49" s="133" t="s">
        <v>86</v>
      </c>
      <c r="S49" s="200"/>
      <c r="T49" s="200"/>
      <c r="U49" s="200"/>
    </row>
    <row r="50" spans="4:21" ht="13.5">
      <c r="D50" s="198"/>
      <c r="F50" s="198"/>
      <c r="H50" s="198"/>
      <c r="J50" s="198"/>
      <c r="L50" s="198"/>
      <c r="N50" s="202"/>
      <c r="Q50" s="84"/>
      <c r="R50" s="133" t="s">
        <v>87</v>
      </c>
      <c r="S50" s="200"/>
      <c r="T50" s="200"/>
      <c r="U50" s="200"/>
    </row>
    <row r="51" spans="4:21" ht="13.5">
      <c r="D51" s="198"/>
      <c r="F51" s="198"/>
      <c r="H51" s="198"/>
      <c r="J51" s="198"/>
      <c r="L51" s="198"/>
      <c r="N51" s="202"/>
      <c r="Q51" s="84"/>
      <c r="R51" s="133" t="s">
        <v>81</v>
      </c>
      <c r="S51" s="200"/>
      <c r="T51" s="200"/>
      <c r="U51" s="200"/>
    </row>
    <row r="52" spans="4:21" ht="13.5">
      <c r="D52" s="198"/>
      <c r="F52" s="198"/>
      <c r="H52" s="198"/>
      <c r="J52" s="198"/>
      <c r="L52" s="198"/>
      <c r="N52" s="202"/>
      <c r="Q52" s="84"/>
      <c r="R52" s="133" t="s">
        <v>88</v>
      </c>
      <c r="S52" s="200"/>
      <c r="T52" s="200"/>
      <c r="U52" s="200"/>
    </row>
    <row r="53" spans="4:21" ht="14.25" thickBot="1">
      <c r="D53" s="199"/>
      <c r="F53" s="199"/>
      <c r="H53" s="199"/>
      <c r="J53" s="199"/>
      <c r="L53" s="199"/>
      <c r="N53" s="155"/>
      <c r="R53" s="133" t="s">
        <v>89</v>
      </c>
      <c r="S53" s="200"/>
      <c r="T53" s="200"/>
      <c r="U53" s="200"/>
    </row>
    <row r="54" spans="18:21" ht="13.5">
      <c r="R54" s="133" t="s">
        <v>90</v>
      </c>
      <c r="S54" s="200"/>
      <c r="T54" s="200"/>
      <c r="U54" s="200"/>
    </row>
  </sheetData>
  <sheetProtection/>
  <mergeCells count="115">
    <mergeCell ref="S50:U50"/>
    <mergeCell ref="S51:U51"/>
    <mergeCell ref="S52:U52"/>
    <mergeCell ref="S53:U53"/>
    <mergeCell ref="F50:F53"/>
    <mergeCell ref="J50:J53"/>
    <mergeCell ref="S54:U54"/>
    <mergeCell ref="L46:N46"/>
    <mergeCell ref="H50:H53"/>
    <mergeCell ref="S46:U46"/>
    <mergeCell ref="S47:U47"/>
    <mergeCell ref="S48:U48"/>
    <mergeCell ref="S49:U49"/>
    <mergeCell ref="N50:N53"/>
    <mergeCell ref="D50:D53"/>
    <mergeCell ref="L50:L53"/>
    <mergeCell ref="M6:N7"/>
    <mergeCell ref="O6:P7"/>
    <mergeCell ref="M15:N16"/>
    <mergeCell ref="O15:P16"/>
    <mergeCell ref="M19:N20"/>
    <mergeCell ref="O19:P20"/>
    <mergeCell ref="M24:N25"/>
    <mergeCell ref="O24:P25"/>
    <mergeCell ref="S4:S5"/>
    <mergeCell ref="C1:T1"/>
    <mergeCell ref="T4:T5"/>
    <mergeCell ref="D5:F5"/>
    <mergeCell ref="G5:I5"/>
    <mergeCell ref="J5:L5"/>
    <mergeCell ref="C4:C5"/>
    <mergeCell ref="M4:N5"/>
    <mergeCell ref="O4:P5"/>
    <mergeCell ref="Q4:R5"/>
    <mergeCell ref="T19:T20"/>
    <mergeCell ref="S15:S16"/>
    <mergeCell ref="T15:T16"/>
    <mergeCell ref="M17:N18"/>
    <mergeCell ref="O17:P18"/>
    <mergeCell ref="S17:S18"/>
    <mergeCell ref="T17:T18"/>
    <mergeCell ref="Q13:R14"/>
    <mergeCell ref="Q15:R16"/>
    <mergeCell ref="Q19:R20"/>
    <mergeCell ref="S19:S20"/>
    <mergeCell ref="S10:S11"/>
    <mergeCell ref="Q6:R7"/>
    <mergeCell ref="Q8:R9"/>
    <mergeCell ref="Q10:R11"/>
    <mergeCell ref="J14:L14"/>
    <mergeCell ref="S6:S7"/>
    <mergeCell ref="T6:T7"/>
    <mergeCell ref="A7:B19"/>
    <mergeCell ref="M8:N9"/>
    <mergeCell ref="O8:P9"/>
    <mergeCell ref="S8:S9"/>
    <mergeCell ref="T8:T9"/>
    <mergeCell ref="M10:N11"/>
    <mergeCell ref="O10:P11"/>
    <mergeCell ref="T24:T25"/>
    <mergeCell ref="Q17:R18"/>
    <mergeCell ref="T10:T11"/>
    <mergeCell ref="C13:C14"/>
    <mergeCell ref="M13:N14"/>
    <mergeCell ref="O13:P14"/>
    <mergeCell ref="S13:S14"/>
    <mergeCell ref="T13:T14"/>
    <mergeCell ref="D14:F14"/>
    <mergeCell ref="G14:I14"/>
    <mergeCell ref="T22:T23"/>
    <mergeCell ref="D23:F23"/>
    <mergeCell ref="G23:I23"/>
    <mergeCell ref="J23:L23"/>
    <mergeCell ref="Q22:R23"/>
    <mergeCell ref="C22:C23"/>
    <mergeCell ref="M22:N23"/>
    <mergeCell ref="O22:P23"/>
    <mergeCell ref="S22:S23"/>
    <mergeCell ref="T26:T27"/>
    <mergeCell ref="M28:N29"/>
    <mergeCell ref="O28:P29"/>
    <mergeCell ref="S28:S29"/>
    <mergeCell ref="T28:T29"/>
    <mergeCell ref="Q28:R29"/>
    <mergeCell ref="Q26:R27"/>
    <mergeCell ref="Q24:R25"/>
    <mergeCell ref="O37:P38"/>
    <mergeCell ref="S26:S27"/>
    <mergeCell ref="Q37:R38"/>
    <mergeCell ref="O31:P32"/>
    <mergeCell ref="S31:S32"/>
    <mergeCell ref="S24:S25"/>
    <mergeCell ref="A25:B37"/>
    <mergeCell ref="M26:N27"/>
    <mergeCell ref="O26:P27"/>
    <mergeCell ref="C31:C32"/>
    <mergeCell ref="O35:P36"/>
    <mergeCell ref="M37:N38"/>
    <mergeCell ref="M31:N32"/>
    <mergeCell ref="T37:T38"/>
    <mergeCell ref="M33:N34"/>
    <mergeCell ref="O33:P34"/>
    <mergeCell ref="S33:S34"/>
    <mergeCell ref="T33:T34"/>
    <mergeCell ref="M35:N36"/>
    <mergeCell ref="S35:S36"/>
    <mergeCell ref="T35:T36"/>
    <mergeCell ref="D32:F32"/>
    <mergeCell ref="G32:I32"/>
    <mergeCell ref="J32:L32"/>
    <mergeCell ref="S37:S38"/>
    <mergeCell ref="T31:T32"/>
    <mergeCell ref="Q31:R32"/>
    <mergeCell ref="Q33:R34"/>
    <mergeCell ref="Q35:R36"/>
  </mergeCells>
  <printOptions/>
  <pageMargins left="0.6692913385826772" right="0.1968503937007874" top="0.984251968503937" bottom="0.98425196850393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君津製鐵所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790768</dc:creator>
  <cp:keywords/>
  <dc:description/>
  <cp:lastModifiedBy>yukihiro-ohshima</cp:lastModifiedBy>
  <cp:lastPrinted>2016-04-11T12:44:33Z</cp:lastPrinted>
  <dcterms:created xsi:type="dcterms:W3CDTF">2012-02-02T22:33:11Z</dcterms:created>
  <dcterms:modified xsi:type="dcterms:W3CDTF">2016-04-13T21:52:25Z</dcterms:modified>
  <cp:category/>
  <cp:version/>
  <cp:contentType/>
  <cp:contentStatus/>
</cp:coreProperties>
</file>