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085" activeTab="0"/>
  </bookViews>
  <sheets>
    <sheet name="予選リーグ" sheetId="1" r:id="rId1"/>
    <sheet name="上位トーナメント" sheetId="2" r:id="rId2"/>
    <sheet name="フレンドリーリーグ" sheetId="3" r:id="rId3"/>
  </sheets>
  <definedNames>
    <definedName name="_xlnm.Print_Area" localSheetId="0">'予選リーグ'!$A$1:$AE$22</definedName>
  </definedNames>
  <calcPr fullCalcOnLoad="1"/>
</workbook>
</file>

<file path=xl/sharedStrings.xml><?xml version="1.0" encoding="utf-8"?>
<sst xmlns="http://schemas.openxmlformats.org/spreadsheetml/2006/main" count="276" uniqueCount="66">
  <si>
    <t>勝</t>
  </si>
  <si>
    <t>分</t>
  </si>
  <si>
    <t>勝点</t>
  </si>
  <si>
    <t>得点</t>
  </si>
  <si>
    <t>失点</t>
  </si>
  <si>
    <t>得失点</t>
  </si>
  <si>
    <t>順位</t>
  </si>
  <si>
    <t>負</t>
  </si>
  <si>
    <t>1組</t>
  </si>
  <si>
    <t>2</t>
  </si>
  <si>
    <t>4</t>
  </si>
  <si>
    <t>1</t>
  </si>
  <si>
    <t>3</t>
  </si>
  <si>
    <t>藤崎</t>
  </si>
  <si>
    <t>谷津A</t>
  </si>
  <si>
    <t>実籾</t>
  </si>
  <si>
    <t>谷津B</t>
  </si>
  <si>
    <t>大久保A</t>
  </si>
  <si>
    <t>向山</t>
  </si>
  <si>
    <t>大久保東A</t>
  </si>
  <si>
    <t>MSS・香澄</t>
  </si>
  <si>
    <t>大久保東B</t>
  </si>
  <si>
    <t>東習志野</t>
  </si>
  <si>
    <t>鷺沼</t>
  </si>
  <si>
    <t>谷津C</t>
  </si>
  <si>
    <t>秋津</t>
  </si>
  <si>
    <t>大久保B</t>
  </si>
  <si>
    <t>予選リーグ</t>
  </si>
  <si>
    <t>順位トーナメント</t>
  </si>
  <si>
    <t>順位リーグ</t>
  </si>
  <si>
    <t>0</t>
  </si>
  <si>
    <t>1</t>
  </si>
  <si>
    <t>×</t>
  </si>
  <si>
    <t>○</t>
  </si>
  <si>
    <t>○</t>
  </si>
  <si>
    <t>△</t>
  </si>
  <si>
    <t>×</t>
  </si>
  <si>
    <t>×</t>
  </si>
  <si>
    <t>3-0</t>
  </si>
  <si>
    <t>4-1</t>
  </si>
  <si>
    <t>6</t>
  </si>
  <si>
    <t>5</t>
  </si>
  <si>
    <t>1-0</t>
  </si>
  <si>
    <t>1</t>
  </si>
  <si>
    <t>3</t>
  </si>
  <si>
    <t>1</t>
  </si>
  <si>
    <t>×</t>
  </si>
  <si>
    <t>×</t>
  </si>
  <si>
    <t>×</t>
  </si>
  <si>
    <t>0-3</t>
  </si>
  <si>
    <t>7</t>
  </si>
  <si>
    <t>2</t>
  </si>
  <si>
    <t>○</t>
  </si>
  <si>
    <t>×</t>
  </si>
  <si>
    <t>○</t>
  </si>
  <si>
    <t>4-0</t>
  </si>
  <si>
    <t>9-0</t>
  </si>
  <si>
    <t>0-0
PK
1-3</t>
  </si>
  <si>
    <t>0</t>
  </si>
  <si>
    <t>0</t>
  </si>
  <si>
    <t>○</t>
  </si>
  <si>
    <t>○</t>
  </si>
  <si>
    <t>×</t>
  </si>
  <si>
    <t>平成26年度　ライオンズ杯（3年生の部）結果</t>
  </si>
  <si>
    <t>0-0</t>
  </si>
  <si>
    <t>2-0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</si>
</sst>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General&quot;組&quot;"/>
    <numFmt numFmtId="178" formatCode="[$-F400]h:mm:ss\ AM/PM"/>
    <numFmt numFmtId="179" formatCode="h:mm;@"/>
    <numFmt numFmtId="180" formatCode="0_);[Red]\(0\)"/>
    <numFmt numFmtId="181" formatCode="m&quot;月&quot;d&quot;日&quot;\(aaa&quot;）&quot;"/>
    <numFmt numFmtId="182" formatCode="&quot;平&quot;&quot;成&quot;yy&quot;年&quot;m&quot;月&quot;d&quot;日&quot;\(aaa&quot;）&quot;"/>
    <numFmt numFmtId="183" formatCode="[$-411]ge\.m\.d;@"/>
    <numFmt numFmtId="184" formatCode="&quot;平成&quot;[$-411]&quot;年&quot;m&quot;月&quot;d&quot;日&quot;\(aaa&quot;）&quot;"/>
    <numFmt numFmtId="185" formatCode="[$-411]ggge&quot;年&quot;m&quot;月&quot;d&quot;日&quot;\(aaa\)"/>
    <numFmt numFmtId="186" formatCode="[$-411]ggge&quot;年&quot;m&quot;月&quot;d&quot;日&quot;;@"/>
    <numFmt numFmtId="187" formatCode="0.E+00"/>
  </numFmts>
  <fonts count="2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darkGrid"/>
    </fill>
  </fills>
  <borders count="3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 style="thin"/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 style="thick">
        <color indexed="10"/>
      </left>
      <right>
        <color indexed="63"/>
      </right>
      <top>
        <color indexed="63"/>
      </top>
      <bottom style="thin"/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 style="thin"/>
      <bottom style="thick">
        <color indexed="10"/>
      </bottom>
    </border>
    <border>
      <left>
        <color indexed="63"/>
      </left>
      <right style="thick">
        <color indexed="10"/>
      </right>
      <top style="thin"/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>
        <color indexed="63"/>
      </bottom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0" borderId="1" applyNumberFormat="0" applyAlignment="0" applyProtection="0"/>
    <xf numFmtId="0" fontId="10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1" fillId="0" borderId="3" applyNumberFormat="0" applyFill="0" applyAlignment="0" applyProtection="0"/>
    <xf numFmtId="0" fontId="12" fillId="3" borderId="0" applyNumberFormat="0" applyBorder="0" applyAlignment="0" applyProtection="0"/>
    <xf numFmtId="0" fontId="13" fillId="23" borderId="4" applyNumberFormat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1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22" fillId="4" borderId="0" applyNumberFormat="0" applyBorder="0" applyAlignment="0" applyProtection="0"/>
  </cellStyleXfs>
  <cellXfs count="103">
    <xf numFmtId="0" fontId="0" fillId="0" borderId="0" xfId="0" applyAlignment="1">
      <alignment vertical="center"/>
    </xf>
    <xf numFmtId="0" fontId="4" fillId="0" borderId="0" xfId="62" applyFont="1" applyFill="1" applyBorder="1" applyAlignment="1" applyProtection="1">
      <alignment vertical="center" shrinkToFit="1"/>
      <protection/>
    </xf>
    <xf numFmtId="0" fontId="4" fillId="0" borderId="0" xfId="63" applyFont="1" applyFill="1" applyAlignment="1" applyProtection="1">
      <alignment horizontal="center" vertical="center" shrinkToFit="1"/>
      <protection/>
    </xf>
    <xf numFmtId="177" fontId="4" fillId="0" borderId="10" xfId="63" applyNumberFormat="1" applyFont="1" applyFill="1" applyBorder="1" applyAlignment="1" applyProtection="1">
      <alignment horizontal="center" vertical="center" shrinkToFit="1"/>
      <protection/>
    </xf>
    <xf numFmtId="0" fontId="4" fillId="0" borderId="10" xfId="63" applyFont="1" applyFill="1" applyBorder="1" applyAlignment="1" applyProtection="1">
      <alignment horizontal="center" vertical="center" shrinkToFit="1"/>
      <protection/>
    </xf>
    <xf numFmtId="0" fontId="4" fillId="0" borderId="0" xfId="63" applyFont="1" applyFill="1" applyBorder="1" applyAlignment="1" applyProtection="1">
      <alignment horizontal="center" vertical="center" shrinkToFit="1"/>
      <protection/>
    </xf>
    <xf numFmtId="49" fontId="4" fillId="24" borderId="11" xfId="64" applyNumberFormat="1" applyFont="1" applyFill="1" applyBorder="1" applyAlignment="1" applyProtection="1">
      <alignment horizontal="center" vertical="center" shrinkToFit="1"/>
      <protection/>
    </xf>
    <xf numFmtId="49" fontId="4" fillId="24" borderId="12" xfId="64" applyNumberFormat="1" applyFont="1" applyFill="1" applyBorder="1" applyAlignment="1" applyProtection="1">
      <alignment horizontal="center" vertical="center" shrinkToFit="1"/>
      <protection/>
    </xf>
    <xf numFmtId="49" fontId="4" fillId="0" borderId="11" xfId="63" applyNumberFormat="1" applyFont="1" applyFill="1" applyBorder="1" applyAlignment="1" applyProtection="1">
      <alignment horizontal="center" vertical="center" shrinkToFit="1"/>
      <protection/>
    </xf>
    <xf numFmtId="49" fontId="4" fillId="0" borderId="12" xfId="63" applyNumberFormat="1" applyFont="1" applyFill="1" applyBorder="1" applyAlignment="1" applyProtection="1">
      <alignment horizontal="center" vertical="center" shrinkToFit="1"/>
      <protection/>
    </xf>
    <xf numFmtId="49" fontId="4" fillId="0" borderId="13" xfId="63" applyNumberFormat="1" applyFont="1" applyFill="1" applyBorder="1" applyAlignment="1" applyProtection="1">
      <alignment horizontal="center" vertical="center" shrinkToFit="1"/>
      <protection/>
    </xf>
    <xf numFmtId="49" fontId="4" fillId="24" borderId="11" xfId="63" applyNumberFormat="1" applyFont="1" applyFill="1" applyBorder="1" applyAlignment="1" applyProtection="1">
      <alignment horizontal="center" vertical="center" shrinkToFit="1"/>
      <protection/>
    </xf>
    <xf numFmtId="49" fontId="4" fillId="24" borderId="12" xfId="63" applyNumberFormat="1" applyFont="1" applyFill="1" applyBorder="1" applyAlignment="1" applyProtection="1">
      <alignment horizontal="center" vertical="center" shrinkToFit="1"/>
      <protection/>
    </xf>
    <xf numFmtId="49" fontId="4" fillId="24" borderId="13" xfId="63" applyNumberFormat="1" applyFont="1" applyFill="1" applyBorder="1" applyAlignment="1" applyProtection="1">
      <alignment horizontal="center" vertical="center" shrinkToFit="1"/>
      <protection/>
    </xf>
    <xf numFmtId="0" fontId="4" fillId="0" borderId="14" xfId="0" applyFont="1" applyBorder="1" applyAlignment="1" applyProtection="1">
      <alignment horizontal="center" vertical="center" shrinkToFit="1"/>
      <protection locked="0"/>
    </xf>
    <xf numFmtId="49" fontId="4" fillId="0" borderId="14" xfId="63" applyNumberFormat="1" applyFont="1" applyFill="1" applyBorder="1" applyAlignment="1" applyProtection="1">
      <alignment horizontal="center" vertical="center" shrinkToFit="1"/>
      <protection/>
    </xf>
    <xf numFmtId="0" fontId="4" fillId="0" borderId="12" xfId="63" applyFont="1" applyFill="1" applyBorder="1" applyAlignment="1" applyProtection="1">
      <alignment horizontal="center" vertical="center" shrinkToFit="1"/>
      <protection/>
    </xf>
    <xf numFmtId="0" fontId="4" fillId="0" borderId="15" xfId="63" applyFont="1" applyFill="1" applyBorder="1" applyAlignment="1" applyProtection="1">
      <alignment horizontal="center" vertical="center" shrinkToFit="1"/>
      <protection/>
    </xf>
    <xf numFmtId="0" fontId="4" fillId="0" borderId="16" xfId="63" applyFont="1" applyFill="1" applyBorder="1" applyAlignment="1" applyProtection="1">
      <alignment horizontal="center" vertical="center" shrinkToFit="1"/>
      <protection/>
    </xf>
    <xf numFmtId="0" fontId="4" fillId="0" borderId="17" xfId="63" applyFont="1" applyFill="1" applyBorder="1" applyAlignment="1" applyProtection="1">
      <alignment horizontal="center" vertical="center" shrinkToFit="1"/>
      <protection/>
    </xf>
    <xf numFmtId="0" fontId="4" fillId="0" borderId="11" xfId="64" applyFont="1" applyFill="1" applyBorder="1" applyAlignment="1" applyProtection="1">
      <alignment horizontal="center" vertical="center" shrinkToFit="1"/>
      <protection/>
    </xf>
    <xf numFmtId="0" fontId="4" fillId="0" borderId="12" xfId="64" applyFont="1" applyFill="1" applyBorder="1" applyAlignment="1" applyProtection="1">
      <alignment horizontal="center" vertical="center" shrinkToFit="1"/>
      <protection/>
    </xf>
    <xf numFmtId="0" fontId="4" fillId="0" borderId="13" xfId="64" applyFont="1" applyFill="1" applyBorder="1" applyAlignment="1" applyProtection="1">
      <alignment horizontal="center" vertical="center" shrinkToFit="1"/>
      <protection/>
    </xf>
    <xf numFmtId="0" fontId="4" fillId="0" borderId="11" xfId="63" applyFont="1" applyFill="1" applyBorder="1" applyAlignment="1" applyProtection="1">
      <alignment horizontal="center" vertical="center" shrinkToFit="1"/>
      <protection/>
    </xf>
    <xf numFmtId="0" fontId="4" fillId="0" borderId="13" xfId="63" applyFont="1" applyFill="1" applyBorder="1" applyAlignment="1" applyProtection="1">
      <alignment horizontal="center" vertical="center" shrinkToFit="1"/>
      <protection/>
    </xf>
    <xf numFmtId="0" fontId="4" fillId="0" borderId="10" xfId="0" applyFont="1" applyFill="1" applyBorder="1" applyAlignment="1" applyProtection="1">
      <alignment horizontal="center" vertical="center" shrinkToFit="1"/>
      <protection locked="0"/>
    </xf>
    <xf numFmtId="49" fontId="4" fillId="0" borderId="15" xfId="63" applyNumberFormat="1" applyFont="1" applyFill="1" applyBorder="1" applyAlignment="1" applyProtection="1">
      <alignment horizontal="center" vertical="center" shrinkToFit="1"/>
      <protection/>
    </xf>
    <xf numFmtId="49" fontId="4" fillId="0" borderId="17" xfId="63" applyNumberFormat="1" applyFont="1" applyFill="1" applyBorder="1" applyAlignment="1" applyProtection="1">
      <alignment horizontal="center" vertical="center" shrinkToFit="1"/>
      <protection/>
    </xf>
    <xf numFmtId="49" fontId="4" fillId="0" borderId="16" xfId="63" applyNumberFormat="1" applyFont="1" applyFill="1" applyBorder="1" applyAlignment="1" applyProtection="1">
      <alignment horizontal="center" vertical="center" shrinkToFit="1"/>
      <protection/>
    </xf>
    <xf numFmtId="49" fontId="4" fillId="24" borderId="17" xfId="63" applyNumberFormat="1" applyFont="1" applyFill="1" applyBorder="1" applyAlignment="1" applyProtection="1">
      <alignment horizontal="center" vertical="center" shrinkToFit="1"/>
      <protection/>
    </xf>
    <xf numFmtId="49" fontId="4" fillId="24" borderId="16" xfId="63" applyNumberFormat="1" applyFont="1" applyFill="1" applyBorder="1" applyAlignment="1" applyProtection="1">
      <alignment horizontal="center" vertical="center" shrinkToFit="1"/>
      <protection/>
    </xf>
    <xf numFmtId="49" fontId="4" fillId="0" borderId="10" xfId="63" applyNumberFormat="1" applyFont="1" applyFill="1" applyBorder="1" applyAlignment="1" applyProtection="1">
      <alignment horizontal="center" vertical="center" shrinkToFit="1"/>
      <protection/>
    </xf>
    <xf numFmtId="0" fontId="4" fillId="0" borderId="14" xfId="63" applyFont="1" applyFill="1" applyBorder="1" applyAlignment="1" applyProtection="1">
      <alignment horizontal="center" vertical="center" shrinkToFit="1"/>
      <protection/>
    </xf>
    <xf numFmtId="49" fontId="4" fillId="24" borderId="13" xfId="64" applyNumberFormat="1" applyFont="1" applyFill="1" applyBorder="1" applyAlignment="1" applyProtection="1">
      <alignment horizontal="center" vertical="center" shrinkToFit="1"/>
      <protection/>
    </xf>
    <xf numFmtId="0" fontId="4" fillId="0" borderId="10" xfId="0" applyFont="1" applyBorder="1" applyAlignment="1" applyProtection="1">
      <alignment horizontal="center" vertical="center" shrinkToFit="1"/>
      <protection locked="0"/>
    </xf>
    <xf numFmtId="49" fontId="4" fillId="0" borderId="15" xfId="64" applyNumberFormat="1" applyFont="1" applyFill="1" applyBorder="1" applyAlignment="1" applyProtection="1">
      <alignment horizontal="center" vertical="center" shrinkToFit="1"/>
      <protection/>
    </xf>
    <xf numFmtId="49" fontId="4" fillId="24" borderId="15" xfId="63" applyNumberFormat="1" applyFont="1" applyFill="1" applyBorder="1" applyAlignment="1" applyProtection="1">
      <alignment horizontal="center" vertical="center" shrinkToFit="1"/>
      <protection/>
    </xf>
    <xf numFmtId="0" fontId="0" fillId="0" borderId="0" xfId="61" applyFill="1" applyAlignment="1">
      <alignment horizontal="center" vertical="center"/>
      <protection/>
    </xf>
    <xf numFmtId="0" fontId="4" fillId="0" borderId="18" xfId="63" applyFont="1" applyFill="1" applyBorder="1" applyAlignment="1" applyProtection="1">
      <alignment horizontal="center" vertical="center" shrinkToFit="1"/>
      <protection/>
    </xf>
    <xf numFmtId="0" fontId="5" fillId="0" borderId="18" xfId="63" applyFont="1" applyFill="1" applyBorder="1" applyAlignment="1" applyProtection="1">
      <alignment vertical="center" shrinkToFit="1"/>
      <protection/>
    </xf>
    <xf numFmtId="0" fontId="4" fillId="0" borderId="19" xfId="0" applyFont="1" applyBorder="1" applyAlignment="1" applyProtection="1">
      <alignment horizontal="center" vertical="center" shrinkToFit="1"/>
      <protection locked="0"/>
    </xf>
    <xf numFmtId="49" fontId="4" fillId="0" borderId="18" xfId="63" applyNumberFormat="1" applyFont="1" applyFill="1" applyBorder="1" applyAlignment="1" applyProtection="1">
      <alignment horizontal="center" vertical="center" shrinkToFit="1"/>
      <protection/>
    </xf>
    <xf numFmtId="49" fontId="4" fillId="24" borderId="18" xfId="63" applyNumberFormat="1" applyFont="1" applyFill="1" applyBorder="1" applyAlignment="1" applyProtection="1">
      <alignment horizontal="center" vertical="center" shrinkToFit="1"/>
      <protection/>
    </xf>
    <xf numFmtId="49" fontId="4" fillId="0" borderId="20" xfId="63" applyNumberFormat="1" applyFont="1" applyFill="1" applyBorder="1" applyAlignment="1" applyProtection="1">
      <alignment horizontal="center" vertical="center" shrinkToFit="1"/>
      <protection/>
    </xf>
    <xf numFmtId="0" fontId="4" fillId="0" borderId="15" xfId="0" applyFont="1" applyBorder="1" applyAlignment="1" applyProtection="1">
      <alignment horizontal="center" vertical="center" shrinkToFit="1"/>
      <protection locked="0"/>
    </xf>
    <xf numFmtId="49" fontId="4" fillId="0" borderId="19" xfId="64" applyNumberFormat="1" applyFont="1" applyFill="1" applyBorder="1" applyAlignment="1" applyProtection="1">
      <alignment horizontal="center" vertical="center" shrinkToFit="1"/>
      <protection/>
    </xf>
    <xf numFmtId="49" fontId="4" fillId="0" borderId="19" xfId="63" applyNumberFormat="1" applyFont="1" applyFill="1" applyBorder="1" applyAlignment="1" applyProtection="1">
      <alignment horizontal="center" vertical="center" shrinkToFit="1"/>
      <protection/>
    </xf>
    <xf numFmtId="49" fontId="4" fillId="24" borderId="20" xfId="63" applyNumberFormat="1" applyFont="1" applyFill="1" applyBorder="1" applyAlignment="1" applyProtection="1">
      <alignment horizontal="center" vertical="center" shrinkToFit="1"/>
      <protection/>
    </xf>
    <xf numFmtId="0" fontId="4" fillId="0" borderId="19" xfId="63" applyFont="1" applyFill="1" applyBorder="1" applyAlignment="1" applyProtection="1">
      <alignment horizontal="center" vertical="center" shrinkToFit="1"/>
      <protection/>
    </xf>
    <xf numFmtId="0" fontId="4" fillId="0" borderId="20" xfId="63" applyFont="1" applyFill="1" applyBorder="1" applyAlignment="1" applyProtection="1">
      <alignment horizontal="center" vertical="center" shrinkToFit="1"/>
      <protection/>
    </xf>
    <xf numFmtId="0" fontId="4" fillId="0" borderId="0" xfId="63" applyFont="1" applyFill="1" applyAlignment="1" applyProtection="1">
      <alignment horizontal="center" vertical="center" textRotation="255" shrinkToFit="1"/>
      <protection/>
    </xf>
    <xf numFmtId="49" fontId="4" fillId="24" borderId="17" xfId="64" applyNumberFormat="1" applyFont="1" applyFill="1" applyBorder="1" applyAlignment="1" applyProtection="1">
      <alignment horizontal="center" vertical="center" shrinkToFit="1"/>
      <protection/>
    </xf>
    <xf numFmtId="0" fontId="5" fillId="0" borderId="0" xfId="63" applyFont="1" applyFill="1" applyBorder="1" applyAlignment="1" applyProtection="1">
      <alignment horizontal="left" vertical="center" shrinkToFit="1"/>
      <protection/>
    </xf>
    <xf numFmtId="0" fontId="5" fillId="0" borderId="0" xfId="63" applyFont="1" applyFill="1" applyBorder="1" applyAlignment="1" applyProtection="1">
      <alignment vertical="center" shrinkToFit="1"/>
      <protection/>
    </xf>
    <xf numFmtId="0" fontId="5" fillId="0" borderId="0" xfId="63" applyFont="1" applyFill="1" applyBorder="1" applyAlignment="1" applyProtection="1">
      <alignment horizontal="right" vertical="center" shrinkToFit="1"/>
      <protection/>
    </xf>
    <xf numFmtId="0" fontId="5" fillId="0" borderId="0" xfId="63" applyFont="1" applyFill="1" applyBorder="1" applyAlignment="1" applyProtection="1">
      <alignment horizontal="left" vertical="center"/>
      <protection/>
    </xf>
    <xf numFmtId="0" fontId="4" fillId="0" borderId="12" xfId="63" applyFont="1" applyFill="1" applyBorder="1" applyAlignment="1" applyProtection="1">
      <alignment vertical="center"/>
      <protection/>
    </xf>
    <xf numFmtId="0" fontId="5" fillId="0" borderId="12" xfId="63" applyFont="1" applyFill="1" applyBorder="1" applyAlignment="1" applyProtection="1">
      <alignment vertical="center"/>
      <protection/>
    </xf>
    <xf numFmtId="0" fontId="4" fillId="0" borderId="0" xfId="63" applyFont="1" applyFill="1" applyAlignment="1" applyProtection="1">
      <alignment horizontal="center" vertical="top" shrinkToFit="1"/>
      <protection/>
    </xf>
    <xf numFmtId="0" fontId="4" fillId="0" borderId="21" xfId="63" applyFont="1" applyFill="1" applyBorder="1" applyAlignment="1" applyProtection="1">
      <alignment horizontal="center" vertical="top" shrinkToFit="1"/>
      <protection/>
    </xf>
    <xf numFmtId="0" fontId="4" fillId="0" borderId="16" xfId="63" applyFont="1" applyFill="1" applyBorder="1" applyAlignment="1" applyProtection="1">
      <alignment horizontal="center" vertical="top" shrinkToFit="1"/>
      <protection/>
    </xf>
    <xf numFmtId="0" fontId="4" fillId="0" borderId="0" xfId="63" applyFont="1" applyFill="1" applyBorder="1" applyAlignment="1" applyProtection="1">
      <alignment horizontal="center" vertical="top" shrinkToFit="1"/>
      <protection/>
    </xf>
    <xf numFmtId="0" fontId="4" fillId="0" borderId="22" xfId="63" applyFont="1" applyFill="1" applyBorder="1" applyAlignment="1" applyProtection="1">
      <alignment horizontal="center" vertical="top" shrinkToFit="1"/>
      <protection/>
    </xf>
    <xf numFmtId="0" fontId="4" fillId="0" borderId="23" xfId="63" applyFont="1" applyFill="1" applyBorder="1" applyAlignment="1" applyProtection="1">
      <alignment horizontal="center" vertical="center" shrinkToFit="1"/>
      <protection/>
    </xf>
    <xf numFmtId="0" fontId="4" fillId="0" borderId="24" xfId="63" applyFont="1" applyFill="1" applyBorder="1" applyAlignment="1" applyProtection="1">
      <alignment horizontal="center" vertical="center" shrinkToFit="1"/>
      <protection/>
    </xf>
    <xf numFmtId="0" fontId="4" fillId="0" borderId="25" xfId="63" applyFont="1" applyFill="1" applyBorder="1" applyAlignment="1" applyProtection="1">
      <alignment horizontal="center" vertical="center" shrinkToFit="1"/>
      <protection/>
    </xf>
    <xf numFmtId="0" fontId="4" fillId="0" borderId="26" xfId="63" applyFont="1" applyFill="1" applyBorder="1" applyAlignment="1" applyProtection="1">
      <alignment horizontal="center" vertical="center" shrinkToFit="1"/>
      <protection/>
    </xf>
    <xf numFmtId="0" fontId="4" fillId="0" borderId="25" xfId="63" applyFont="1" applyFill="1" applyBorder="1" applyAlignment="1" applyProtection="1">
      <alignment horizontal="center" vertical="top" shrinkToFit="1"/>
      <protection/>
    </xf>
    <xf numFmtId="0" fontId="4" fillId="0" borderId="27" xfId="63" applyFont="1" applyFill="1" applyBorder="1" applyAlignment="1" applyProtection="1">
      <alignment horizontal="center" vertical="center" shrinkToFit="1"/>
      <protection/>
    </xf>
    <xf numFmtId="0" fontId="4" fillId="0" borderId="28" xfId="63" applyFont="1" applyFill="1" applyBorder="1" applyAlignment="1" applyProtection="1">
      <alignment horizontal="center" vertical="center" shrinkToFit="1"/>
      <protection/>
    </xf>
    <xf numFmtId="49" fontId="4" fillId="0" borderId="29" xfId="63" applyNumberFormat="1" applyFont="1" applyFill="1" applyBorder="1" applyAlignment="1" applyProtection="1">
      <alignment horizontal="center" vertical="top" shrinkToFit="1"/>
      <protection/>
    </xf>
    <xf numFmtId="49" fontId="4" fillId="0" borderId="0" xfId="63" applyNumberFormat="1" applyFont="1" applyFill="1" applyBorder="1" applyAlignment="1" applyProtection="1">
      <alignment horizontal="center" vertical="top" shrinkToFit="1"/>
      <protection/>
    </xf>
    <xf numFmtId="49" fontId="4" fillId="0" borderId="21" xfId="63" applyNumberFormat="1" applyFont="1" applyFill="1" applyBorder="1" applyAlignment="1" applyProtection="1">
      <alignment horizontal="center" vertical="top" shrinkToFit="1"/>
      <protection/>
    </xf>
    <xf numFmtId="49" fontId="4" fillId="0" borderId="0" xfId="63" applyNumberFormat="1" applyFont="1" applyFill="1" applyAlignment="1" applyProtection="1">
      <alignment horizontal="center" vertical="top" shrinkToFit="1"/>
      <protection/>
    </xf>
    <xf numFmtId="49" fontId="4" fillId="0" borderId="15" xfId="63" applyNumberFormat="1" applyFont="1" applyFill="1" applyBorder="1" applyAlignment="1" applyProtection="1">
      <alignment horizontal="center" vertical="top" shrinkToFit="1"/>
      <protection/>
    </xf>
    <xf numFmtId="49" fontId="4" fillId="0" borderId="22" xfId="63" applyNumberFormat="1" applyFont="1" applyFill="1" applyBorder="1" applyAlignment="1" applyProtection="1">
      <alignment horizontal="center" vertical="top" shrinkToFit="1"/>
      <protection/>
    </xf>
    <xf numFmtId="0" fontId="5" fillId="0" borderId="18" xfId="63" applyFont="1" applyFill="1" applyBorder="1" applyAlignment="1" applyProtection="1">
      <alignment horizontal="center" vertical="center" shrinkToFit="1"/>
      <protection/>
    </xf>
    <xf numFmtId="0" fontId="5" fillId="0" borderId="0" xfId="63" applyFont="1" applyFill="1" applyBorder="1" applyAlignment="1" applyProtection="1">
      <alignment horizontal="center" vertical="center" shrinkToFit="1"/>
      <protection/>
    </xf>
    <xf numFmtId="0" fontId="4" fillId="0" borderId="15" xfId="63" applyFont="1" applyFill="1" applyBorder="1" applyAlignment="1" applyProtection="1">
      <alignment horizontal="center" vertical="center" shrinkToFit="1"/>
      <protection/>
    </xf>
    <xf numFmtId="0" fontId="4" fillId="0" borderId="17" xfId="63" applyFont="1" applyFill="1" applyBorder="1" applyAlignment="1" applyProtection="1">
      <alignment horizontal="center" vertical="center" shrinkToFit="1"/>
      <protection/>
    </xf>
    <xf numFmtId="0" fontId="4" fillId="0" borderId="16" xfId="63" applyFont="1" applyFill="1" applyBorder="1" applyAlignment="1" applyProtection="1">
      <alignment horizontal="center" vertical="center" shrinkToFit="1"/>
      <protection/>
    </xf>
    <xf numFmtId="0" fontId="4" fillId="0" borderId="11" xfId="64" applyFont="1" applyFill="1" applyBorder="1" applyAlignment="1" applyProtection="1">
      <alignment horizontal="center" vertical="center" shrinkToFit="1"/>
      <protection/>
    </xf>
    <xf numFmtId="0" fontId="4" fillId="0" borderId="12" xfId="64" applyFont="1" applyFill="1" applyBorder="1" applyAlignment="1" applyProtection="1">
      <alignment horizontal="center" vertical="center" shrinkToFit="1"/>
      <protection/>
    </xf>
    <xf numFmtId="0" fontId="4" fillId="0" borderId="13" xfId="64" applyFont="1" applyFill="1" applyBorder="1" applyAlignment="1" applyProtection="1">
      <alignment horizontal="center" vertical="center" shrinkToFit="1"/>
      <protection/>
    </xf>
    <xf numFmtId="0" fontId="4" fillId="0" borderId="15" xfId="64" applyFont="1" applyFill="1" applyBorder="1" applyAlignment="1" applyProtection="1">
      <alignment horizontal="center" vertical="center" shrinkToFit="1"/>
      <protection/>
    </xf>
    <xf numFmtId="0" fontId="4" fillId="0" borderId="17" xfId="64" applyFont="1" applyFill="1" applyBorder="1" applyAlignment="1" applyProtection="1">
      <alignment horizontal="center" vertical="center" shrinkToFit="1"/>
      <protection/>
    </xf>
    <xf numFmtId="0" fontId="4" fillId="0" borderId="16" xfId="64" applyFont="1" applyFill="1" applyBorder="1" applyAlignment="1" applyProtection="1">
      <alignment horizontal="center" vertical="center" shrinkToFit="1"/>
      <protection/>
    </xf>
    <xf numFmtId="0" fontId="5" fillId="0" borderId="18" xfId="63" applyFont="1" applyFill="1" applyBorder="1" applyAlignment="1" applyProtection="1">
      <alignment horizontal="left" vertical="center" shrinkToFit="1"/>
      <protection/>
    </xf>
    <xf numFmtId="0" fontId="5" fillId="0" borderId="18" xfId="63" applyFont="1" applyFill="1" applyBorder="1" applyAlignment="1" applyProtection="1">
      <alignment horizontal="center" vertical="center" shrinkToFit="1"/>
      <protection/>
    </xf>
    <xf numFmtId="49" fontId="4" fillId="0" borderId="12" xfId="63" applyNumberFormat="1" applyFont="1" applyFill="1" applyBorder="1" applyAlignment="1" applyProtection="1">
      <alignment horizontal="center" vertical="top" shrinkToFit="1"/>
      <protection/>
    </xf>
    <xf numFmtId="49" fontId="4" fillId="0" borderId="0" xfId="63" applyNumberFormat="1" applyFont="1" applyFill="1" applyBorder="1" applyAlignment="1" applyProtection="1">
      <alignment horizontal="center" vertical="top" shrinkToFit="1"/>
      <protection/>
    </xf>
    <xf numFmtId="0" fontId="4" fillId="0" borderId="15" xfId="63" applyFont="1" applyFill="1" applyBorder="1" applyAlignment="1" applyProtection="1">
      <alignment horizontal="center" vertical="center" textRotation="255" shrinkToFit="1"/>
      <protection/>
    </xf>
    <xf numFmtId="0" fontId="4" fillId="0" borderId="16" xfId="63" applyFont="1" applyFill="1" applyBorder="1" applyAlignment="1" applyProtection="1">
      <alignment horizontal="center" vertical="center" textRotation="255" shrinkToFit="1"/>
      <protection/>
    </xf>
    <xf numFmtId="0" fontId="4" fillId="0" borderId="18" xfId="63" applyFont="1" applyFill="1" applyBorder="1" applyAlignment="1" applyProtection="1">
      <alignment horizontal="center" shrinkToFit="1"/>
      <protection/>
    </xf>
    <xf numFmtId="0" fontId="4" fillId="0" borderId="0" xfId="63" applyFont="1" applyFill="1" applyBorder="1" applyAlignment="1" applyProtection="1">
      <alignment horizontal="center" vertical="center" shrinkToFit="1"/>
      <protection/>
    </xf>
    <xf numFmtId="0" fontId="4" fillId="0" borderId="12" xfId="63" applyFont="1" applyFill="1" applyBorder="1" applyAlignment="1" applyProtection="1">
      <alignment horizontal="center" vertical="center" shrinkToFit="1"/>
      <protection/>
    </xf>
    <xf numFmtId="0" fontId="4" fillId="0" borderId="12" xfId="63" applyFont="1" applyFill="1" applyBorder="1" applyAlignment="1" applyProtection="1">
      <alignment horizontal="center" vertical="center" wrapText="1" shrinkToFit="1"/>
      <protection/>
    </xf>
    <xf numFmtId="0" fontId="4" fillId="0" borderId="0" xfId="63" applyFont="1" applyFill="1" applyBorder="1" applyAlignment="1" applyProtection="1">
      <alignment horizontal="center" vertical="top" shrinkToFit="1"/>
      <protection/>
    </xf>
    <xf numFmtId="0" fontId="4" fillId="0" borderId="12" xfId="63" applyFont="1" applyFill="1" applyBorder="1" applyAlignment="1" applyProtection="1">
      <alignment horizontal="center" vertical="top" shrinkToFit="1"/>
      <protection/>
    </xf>
    <xf numFmtId="0" fontId="4" fillId="0" borderId="18" xfId="63" applyFont="1" applyFill="1" applyBorder="1" applyAlignment="1" applyProtection="1">
      <alignment horizontal="center" vertical="center" shrinkToFit="1"/>
      <protection/>
    </xf>
    <xf numFmtId="0" fontId="4" fillId="0" borderId="0" xfId="63" applyFont="1" applyFill="1" applyAlignment="1" applyProtection="1">
      <alignment horizontal="left" vertical="center"/>
      <protection/>
    </xf>
    <xf numFmtId="0" fontId="5" fillId="0" borderId="18" xfId="63" applyFont="1" applyFill="1" applyBorder="1" applyAlignment="1" applyProtection="1">
      <alignment horizontal="right" vertical="center" shrinkToFit="1"/>
      <protection/>
    </xf>
    <xf numFmtId="0" fontId="4" fillId="0" borderId="0" xfId="63" applyFont="1" applyFill="1" applyBorder="1" applyAlignment="1" applyProtection="1">
      <alignment horizontal="left"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アミーゴリーグ９表" xfId="61"/>
    <cellStyle name="標準_トーナメント表" xfId="62"/>
    <cellStyle name="標準_トーナメント表_H18ラリー杯組合せ_3年生大会" xfId="63"/>
    <cellStyle name="標準_組_H18ラリー杯組合せ_3年生大会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21</xdr:row>
      <xdr:rowOff>0</xdr:rowOff>
    </xdr:from>
    <xdr:to>
      <xdr:col>0</xdr:col>
      <xdr:colOff>400050</xdr:colOff>
      <xdr:row>21</xdr:row>
      <xdr:rowOff>0</xdr:rowOff>
    </xdr:to>
    <xdr:sp>
      <xdr:nvSpPr>
        <xdr:cNvPr id="1" name="円/楕円 2"/>
        <xdr:cNvSpPr>
          <a:spLocks/>
        </xdr:cNvSpPr>
      </xdr:nvSpPr>
      <xdr:spPr>
        <a:xfrm>
          <a:off x="285750" y="5762625"/>
          <a:ext cx="114300" cy="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1"/>
  <sheetViews>
    <sheetView tabSelected="1" zoomScalePageLayoutView="0" workbookViewId="0" topLeftCell="A1">
      <selection activeCell="H24" sqref="H24"/>
    </sheetView>
  </sheetViews>
  <sheetFormatPr defaultColWidth="10.625" defaultRowHeight="30" customHeight="1"/>
  <cols>
    <col min="1" max="1" width="12.75390625" style="2" customWidth="1"/>
    <col min="2" max="22" width="3.625" style="2" customWidth="1"/>
    <col min="23" max="30" width="5.625" style="2" customWidth="1"/>
    <col min="31" max="39" width="3.625" style="2" customWidth="1"/>
    <col min="40" max="16384" width="10.625" style="2" customWidth="1"/>
  </cols>
  <sheetData>
    <row r="1" spans="1:30" ht="30" customHeight="1">
      <c r="A1" s="87" t="s">
        <v>63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</row>
    <row r="2" spans="1:30" ht="18" customHeight="1">
      <c r="A2" s="52"/>
      <c r="B2" s="56"/>
      <c r="C2" s="57"/>
      <c r="D2" s="57"/>
      <c r="E2" s="57"/>
      <c r="F2" s="57"/>
      <c r="G2" s="57"/>
      <c r="H2" s="52"/>
      <c r="I2" s="52"/>
      <c r="J2" s="52"/>
      <c r="K2" s="52"/>
      <c r="L2" s="52"/>
      <c r="M2" s="52"/>
      <c r="N2" s="52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</row>
    <row r="3" spans="1:30" ht="18" customHeight="1">
      <c r="A3" s="88" t="s">
        <v>27</v>
      </c>
      <c r="B3" s="88"/>
      <c r="C3" s="88"/>
      <c r="D3" s="88"/>
      <c r="E3" s="55"/>
      <c r="F3" s="55"/>
      <c r="G3" s="55"/>
      <c r="H3" s="52"/>
      <c r="I3" s="52"/>
      <c r="J3" s="52"/>
      <c r="K3" s="52"/>
      <c r="L3" s="52"/>
      <c r="M3" s="52"/>
      <c r="N3" s="52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</row>
    <row r="4" spans="1:30" ht="18" customHeight="1">
      <c r="A4" s="76"/>
      <c r="B4" s="77"/>
      <c r="C4" s="77"/>
      <c r="D4" s="77"/>
      <c r="E4" s="55"/>
      <c r="F4" s="55"/>
      <c r="G4" s="55"/>
      <c r="H4" s="52"/>
      <c r="I4" s="52"/>
      <c r="J4" s="52"/>
      <c r="K4" s="52"/>
      <c r="L4" s="52"/>
      <c r="M4" s="52"/>
      <c r="N4" s="52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</row>
    <row r="5" spans="1:32" ht="21.75" customHeight="1">
      <c r="A5" s="3" t="s">
        <v>8</v>
      </c>
      <c r="B5" s="81" t="str">
        <f>A6</f>
        <v>藤崎</v>
      </c>
      <c r="C5" s="82"/>
      <c r="D5" s="83"/>
      <c r="E5" s="84" t="str">
        <f>A7</f>
        <v>鷺沼</v>
      </c>
      <c r="F5" s="85"/>
      <c r="G5" s="86"/>
      <c r="H5" s="84" t="str">
        <f>A8</f>
        <v>谷津C</v>
      </c>
      <c r="I5" s="85"/>
      <c r="J5" s="86"/>
      <c r="K5" s="84" t="str">
        <f>A9</f>
        <v>実籾</v>
      </c>
      <c r="L5" s="85"/>
      <c r="M5" s="86"/>
      <c r="N5" s="78" t="str">
        <f>A10</f>
        <v>向山</v>
      </c>
      <c r="O5" s="79"/>
      <c r="P5" s="80"/>
      <c r="Q5" s="78" t="str">
        <f>A11</f>
        <v>大久保A</v>
      </c>
      <c r="R5" s="79"/>
      <c r="S5" s="80"/>
      <c r="T5" s="78" t="str">
        <f>A12</f>
        <v>大久保東B</v>
      </c>
      <c r="U5" s="79"/>
      <c r="V5" s="80"/>
      <c r="W5" s="4" t="s">
        <v>2</v>
      </c>
      <c r="X5" s="4" t="s">
        <v>0</v>
      </c>
      <c r="Y5" s="4" t="s">
        <v>1</v>
      </c>
      <c r="Z5" s="4" t="s">
        <v>7</v>
      </c>
      <c r="AA5" s="4" t="s">
        <v>5</v>
      </c>
      <c r="AB5" s="4" t="s">
        <v>3</v>
      </c>
      <c r="AC5" s="4" t="s">
        <v>4</v>
      </c>
      <c r="AD5" s="4" t="s">
        <v>6</v>
      </c>
      <c r="AF5" s="5"/>
    </row>
    <row r="6" spans="1:32" ht="21.75" customHeight="1">
      <c r="A6" s="34" t="s">
        <v>13</v>
      </c>
      <c r="B6" s="6"/>
      <c r="C6" s="7"/>
      <c r="D6" s="33"/>
      <c r="E6" s="21">
        <v>1</v>
      </c>
      <c r="F6" s="21" t="s">
        <v>32</v>
      </c>
      <c r="G6" s="21">
        <v>2</v>
      </c>
      <c r="H6" s="20">
        <v>6</v>
      </c>
      <c r="I6" s="21" t="s">
        <v>33</v>
      </c>
      <c r="J6" s="22">
        <v>0</v>
      </c>
      <c r="K6" s="21">
        <v>14</v>
      </c>
      <c r="L6" s="21" t="s">
        <v>33</v>
      </c>
      <c r="M6" s="21">
        <v>0</v>
      </c>
      <c r="N6" s="23">
        <v>3</v>
      </c>
      <c r="O6" s="16" t="s">
        <v>34</v>
      </c>
      <c r="P6" s="24">
        <v>0</v>
      </c>
      <c r="Q6" s="23">
        <v>3</v>
      </c>
      <c r="R6" s="16" t="s">
        <v>33</v>
      </c>
      <c r="S6" s="24">
        <v>1</v>
      </c>
      <c r="T6" s="23">
        <v>2</v>
      </c>
      <c r="U6" s="16" t="s">
        <v>52</v>
      </c>
      <c r="V6" s="24">
        <v>0</v>
      </c>
      <c r="W6" s="32">
        <f>X6*3+Y6*1</f>
        <v>15</v>
      </c>
      <c r="X6" s="32">
        <f>COUNTIF(B6:V6,"○")</f>
        <v>5</v>
      </c>
      <c r="Y6" s="32">
        <f>COUNTIF(B6:V6,"△")</f>
        <v>0</v>
      </c>
      <c r="Z6" s="32">
        <f>COUNTIF(B6:V6,"×")</f>
        <v>1</v>
      </c>
      <c r="AA6" s="32">
        <f>AB6-AC6</f>
        <v>26</v>
      </c>
      <c r="AB6" s="32">
        <f>E6+H6+K6+N6+Q6+T6</f>
        <v>29</v>
      </c>
      <c r="AC6" s="32">
        <f>G6+J6+M6+P6+S6+V6</f>
        <v>3</v>
      </c>
      <c r="AD6" s="32">
        <v>1</v>
      </c>
      <c r="AF6" s="5"/>
    </row>
    <row r="7" spans="1:32" ht="21.75" customHeight="1">
      <c r="A7" s="34" t="s">
        <v>23</v>
      </c>
      <c r="B7" s="20">
        <v>2</v>
      </c>
      <c r="C7" s="21" t="s">
        <v>33</v>
      </c>
      <c r="D7" s="22">
        <v>1</v>
      </c>
      <c r="E7" s="7"/>
      <c r="F7" s="7"/>
      <c r="G7" s="7"/>
      <c r="H7" s="20">
        <v>4</v>
      </c>
      <c r="I7" s="21" t="s">
        <v>33</v>
      </c>
      <c r="J7" s="22">
        <v>1</v>
      </c>
      <c r="K7" s="21">
        <v>7</v>
      </c>
      <c r="L7" s="21" t="s">
        <v>33</v>
      </c>
      <c r="M7" s="21">
        <v>0</v>
      </c>
      <c r="N7" s="23">
        <v>1</v>
      </c>
      <c r="O7" s="16" t="s">
        <v>35</v>
      </c>
      <c r="P7" s="24">
        <v>1</v>
      </c>
      <c r="Q7" s="23">
        <v>0</v>
      </c>
      <c r="R7" s="16" t="s">
        <v>32</v>
      </c>
      <c r="S7" s="24">
        <v>1</v>
      </c>
      <c r="T7" s="23">
        <v>3</v>
      </c>
      <c r="U7" s="16" t="s">
        <v>33</v>
      </c>
      <c r="V7" s="24">
        <v>0</v>
      </c>
      <c r="W7" s="32">
        <f aca="true" t="shared" si="0" ref="W7:W12">X7*3+Y7*1</f>
        <v>13</v>
      </c>
      <c r="X7" s="32">
        <f aca="true" t="shared" si="1" ref="X7:X12">COUNTIF(B7:V7,"○")</f>
        <v>4</v>
      </c>
      <c r="Y7" s="32">
        <f aca="true" t="shared" si="2" ref="Y7:Y12">COUNTIF(B7:V7,"△")</f>
        <v>1</v>
      </c>
      <c r="Z7" s="32">
        <f aca="true" t="shared" si="3" ref="Z7:Z12">COUNTIF(B7:V7,"×")</f>
        <v>1</v>
      </c>
      <c r="AA7" s="32">
        <f aca="true" t="shared" si="4" ref="AA7:AA12">AB7-AC7</f>
        <v>12</v>
      </c>
      <c r="AB7" s="32">
        <f aca="true" t="shared" si="5" ref="AB7:AB12">E7+H7+K7+N7+Q7+T7</f>
        <v>15</v>
      </c>
      <c r="AC7" s="32">
        <f aca="true" t="shared" si="6" ref="AC7:AC12">G7+J7+M7+P7+S7+V7</f>
        <v>3</v>
      </c>
      <c r="AD7" s="32">
        <v>3</v>
      </c>
      <c r="AF7" s="5"/>
    </row>
    <row r="8" spans="1:32" ht="21.75" customHeight="1">
      <c r="A8" s="34" t="s">
        <v>24</v>
      </c>
      <c r="B8" s="20">
        <v>0</v>
      </c>
      <c r="C8" s="21" t="s">
        <v>32</v>
      </c>
      <c r="D8" s="21">
        <v>6</v>
      </c>
      <c r="E8" s="20">
        <v>1</v>
      </c>
      <c r="F8" s="21" t="s">
        <v>36</v>
      </c>
      <c r="G8" s="22">
        <v>4</v>
      </c>
      <c r="H8" s="7"/>
      <c r="I8" s="7"/>
      <c r="J8" s="33"/>
      <c r="K8" s="21">
        <v>8</v>
      </c>
      <c r="L8" s="21" t="s">
        <v>33</v>
      </c>
      <c r="M8" s="21">
        <v>0</v>
      </c>
      <c r="N8" s="23">
        <v>1</v>
      </c>
      <c r="O8" s="16" t="s">
        <v>33</v>
      </c>
      <c r="P8" s="24">
        <v>0</v>
      </c>
      <c r="Q8" s="23">
        <v>0</v>
      </c>
      <c r="R8" s="16" t="s">
        <v>46</v>
      </c>
      <c r="S8" s="24">
        <v>2</v>
      </c>
      <c r="T8" s="23">
        <v>0</v>
      </c>
      <c r="U8" s="16" t="s">
        <v>47</v>
      </c>
      <c r="V8" s="24">
        <v>1</v>
      </c>
      <c r="W8" s="32">
        <f t="shared" si="0"/>
        <v>6</v>
      </c>
      <c r="X8" s="32">
        <f t="shared" si="1"/>
        <v>2</v>
      </c>
      <c r="Y8" s="32">
        <f t="shared" si="2"/>
        <v>0</v>
      </c>
      <c r="Z8" s="32">
        <f t="shared" si="3"/>
        <v>4</v>
      </c>
      <c r="AA8" s="32">
        <f t="shared" si="4"/>
        <v>3</v>
      </c>
      <c r="AB8" s="32">
        <f t="shared" si="5"/>
        <v>10</v>
      </c>
      <c r="AC8" s="32">
        <f t="shared" si="6"/>
        <v>7</v>
      </c>
      <c r="AD8" s="32">
        <v>5</v>
      </c>
      <c r="AF8" s="5"/>
    </row>
    <row r="9" spans="1:32" ht="21.75" customHeight="1">
      <c r="A9" s="34" t="s">
        <v>15</v>
      </c>
      <c r="B9" s="19">
        <v>1</v>
      </c>
      <c r="C9" s="19" t="s">
        <v>36</v>
      </c>
      <c r="D9" s="19">
        <v>14</v>
      </c>
      <c r="E9" s="17">
        <v>0</v>
      </c>
      <c r="F9" s="19" t="s">
        <v>48</v>
      </c>
      <c r="G9" s="18">
        <v>7</v>
      </c>
      <c r="H9" s="19">
        <v>0</v>
      </c>
      <c r="I9" s="19" t="s">
        <v>36</v>
      </c>
      <c r="J9" s="18">
        <v>8</v>
      </c>
      <c r="K9" s="7"/>
      <c r="L9" s="7"/>
      <c r="M9" s="7"/>
      <c r="N9" s="8" t="s">
        <v>30</v>
      </c>
      <c r="O9" s="9" t="s">
        <v>36</v>
      </c>
      <c r="P9" s="10" t="s">
        <v>11</v>
      </c>
      <c r="Q9" s="8" t="s">
        <v>43</v>
      </c>
      <c r="R9" s="9" t="s">
        <v>32</v>
      </c>
      <c r="S9" s="10" t="s">
        <v>9</v>
      </c>
      <c r="T9" s="8" t="s">
        <v>11</v>
      </c>
      <c r="U9" s="9" t="s">
        <v>47</v>
      </c>
      <c r="V9" s="10" t="s">
        <v>9</v>
      </c>
      <c r="W9" s="32">
        <f t="shared" si="0"/>
        <v>0</v>
      </c>
      <c r="X9" s="32">
        <f t="shared" si="1"/>
        <v>0</v>
      </c>
      <c r="Y9" s="32">
        <f t="shared" si="2"/>
        <v>0</v>
      </c>
      <c r="Z9" s="32">
        <f t="shared" si="3"/>
        <v>6</v>
      </c>
      <c r="AA9" s="32">
        <f t="shared" si="4"/>
        <v>-18</v>
      </c>
      <c r="AB9" s="32">
        <f t="shared" si="5"/>
        <v>2</v>
      </c>
      <c r="AC9" s="32">
        <f t="shared" si="6"/>
        <v>20</v>
      </c>
      <c r="AD9" s="32">
        <v>7</v>
      </c>
      <c r="AF9" s="5"/>
    </row>
    <row r="10" spans="1:35" ht="21.75" customHeight="1">
      <c r="A10" s="34" t="s">
        <v>18</v>
      </c>
      <c r="B10" s="35" t="s">
        <v>30</v>
      </c>
      <c r="C10" s="27" t="s">
        <v>37</v>
      </c>
      <c r="D10" s="27" t="s">
        <v>12</v>
      </c>
      <c r="E10" s="26" t="s">
        <v>31</v>
      </c>
      <c r="F10" s="27" t="s">
        <v>35</v>
      </c>
      <c r="G10" s="28" t="s">
        <v>11</v>
      </c>
      <c r="H10" s="27" t="s">
        <v>30</v>
      </c>
      <c r="I10" s="27" t="s">
        <v>32</v>
      </c>
      <c r="J10" s="28" t="s">
        <v>11</v>
      </c>
      <c r="K10" s="27" t="s">
        <v>11</v>
      </c>
      <c r="L10" s="27" t="s">
        <v>33</v>
      </c>
      <c r="M10" s="27" t="s">
        <v>30</v>
      </c>
      <c r="N10" s="36"/>
      <c r="O10" s="29"/>
      <c r="P10" s="30"/>
      <c r="Q10" s="26" t="s">
        <v>30</v>
      </c>
      <c r="R10" s="27" t="s">
        <v>32</v>
      </c>
      <c r="S10" s="28" t="s">
        <v>41</v>
      </c>
      <c r="T10" s="26" t="s">
        <v>11</v>
      </c>
      <c r="U10" s="27" t="s">
        <v>32</v>
      </c>
      <c r="V10" s="28" t="s">
        <v>51</v>
      </c>
      <c r="W10" s="32">
        <f t="shared" si="0"/>
        <v>4</v>
      </c>
      <c r="X10" s="32">
        <f t="shared" si="1"/>
        <v>1</v>
      </c>
      <c r="Y10" s="32">
        <f t="shared" si="2"/>
        <v>1</v>
      </c>
      <c r="Z10" s="32">
        <f t="shared" si="3"/>
        <v>4</v>
      </c>
      <c r="AA10" s="32">
        <f t="shared" si="4"/>
        <v>-6</v>
      </c>
      <c r="AB10" s="32">
        <f t="shared" si="5"/>
        <v>3</v>
      </c>
      <c r="AC10" s="32">
        <f t="shared" si="6"/>
        <v>9</v>
      </c>
      <c r="AD10" s="32">
        <v>6</v>
      </c>
      <c r="AF10" s="5"/>
      <c r="AI10" s="5"/>
    </row>
    <row r="11" spans="1:32" ht="21.75" customHeight="1">
      <c r="A11" s="44" t="s">
        <v>17</v>
      </c>
      <c r="B11" s="35" t="s">
        <v>11</v>
      </c>
      <c r="C11" s="27" t="s">
        <v>32</v>
      </c>
      <c r="D11" s="27" t="s">
        <v>12</v>
      </c>
      <c r="E11" s="26" t="s">
        <v>11</v>
      </c>
      <c r="F11" s="27" t="s">
        <v>33</v>
      </c>
      <c r="G11" s="28" t="s">
        <v>30</v>
      </c>
      <c r="H11" s="27" t="s">
        <v>9</v>
      </c>
      <c r="I11" s="27" t="s">
        <v>33</v>
      </c>
      <c r="J11" s="28" t="s">
        <v>30</v>
      </c>
      <c r="K11" s="27" t="s">
        <v>9</v>
      </c>
      <c r="L11" s="27" t="s">
        <v>33</v>
      </c>
      <c r="M11" s="27" t="s">
        <v>11</v>
      </c>
      <c r="N11" s="26" t="s">
        <v>41</v>
      </c>
      <c r="O11" s="27" t="s">
        <v>33</v>
      </c>
      <c r="P11" s="27" t="s">
        <v>30</v>
      </c>
      <c r="Q11" s="36"/>
      <c r="R11" s="29"/>
      <c r="S11" s="30"/>
      <c r="T11" s="27" t="s">
        <v>41</v>
      </c>
      <c r="U11" s="27" t="s">
        <v>33</v>
      </c>
      <c r="V11" s="28" t="s">
        <v>30</v>
      </c>
      <c r="W11" s="32">
        <f t="shared" si="0"/>
        <v>15</v>
      </c>
      <c r="X11" s="32">
        <f t="shared" si="1"/>
        <v>5</v>
      </c>
      <c r="Y11" s="32">
        <f t="shared" si="2"/>
        <v>0</v>
      </c>
      <c r="Z11" s="32">
        <f t="shared" si="3"/>
        <v>1</v>
      </c>
      <c r="AA11" s="32">
        <f t="shared" si="4"/>
        <v>14</v>
      </c>
      <c r="AB11" s="32">
        <f t="shared" si="5"/>
        <v>15</v>
      </c>
      <c r="AC11" s="32">
        <f t="shared" si="6"/>
        <v>1</v>
      </c>
      <c r="AD11" s="32">
        <v>2</v>
      </c>
      <c r="AF11" s="5"/>
    </row>
    <row r="12" spans="1:32" ht="21.75" customHeight="1">
      <c r="A12" s="40" t="s">
        <v>21</v>
      </c>
      <c r="B12" s="45" t="s">
        <v>30</v>
      </c>
      <c r="C12" s="41" t="s">
        <v>53</v>
      </c>
      <c r="D12" s="41" t="s">
        <v>9</v>
      </c>
      <c r="E12" s="46" t="s">
        <v>30</v>
      </c>
      <c r="F12" s="41" t="s">
        <v>32</v>
      </c>
      <c r="G12" s="43" t="s">
        <v>44</v>
      </c>
      <c r="H12" s="41" t="s">
        <v>11</v>
      </c>
      <c r="I12" s="41" t="s">
        <v>33</v>
      </c>
      <c r="J12" s="43" t="s">
        <v>30</v>
      </c>
      <c r="K12" s="41" t="s">
        <v>9</v>
      </c>
      <c r="L12" s="41" t="s">
        <v>33</v>
      </c>
      <c r="M12" s="41" t="s">
        <v>45</v>
      </c>
      <c r="N12" s="46" t="s">
        <v>9</v>
      </c>
      <c r="O12" s="41" t="s">
        <v>54</v>
      </c>
      <c r="P12" s="41" t="s">
        <v>11</v>
      </c>
      <c r="Q12" s="46" t="s">
        <v>30</v>
      </c>
      <c r="R12" s="41" t="s">
        <v>32</v>
      </c>
      <c r="S12" s="43" t="s">
        <v>41</v>
      </c>
      <c r="T12" s="42"/>
      <c r="U12" s="42"/>
      <c r="V12" s="47"/>
      <c r="W12" s="4">
        <f t="shared" si="0"/>
        <v>9</v>
      </c>
      <c r="X12" s="4">
        <f t="shared" si="1"/>
        <v>3</v>
      </c>
      <c r="Y12" s="4">
        <f t="shared" si="2"/>
        <v>0</v>
      </c>
      <c r="Z12" s="4">
        <f t="shared" si="3"/>
        <v>3</v>
      </c>
      <c r="AA12" s="4">
        <f t="shared" si="4"/>
        <v>-5</v>
      </c>
      <c r="AB12" s="4">
        <f t="shared" si="5"/>
        <v>5</v>
      </c>
      <c r="AC12" s="4">
        <f t="shared" si="6"/>
        <v>10</v>
      </c>
      <c r="AD12" s="4">
        <v>4</v>
      </c>
      <c r="AF12" s="5"/>
    </row>
    <row r="13" ht="21.75" customHeight="1"/>
    <row r="14" spans="1:32" ht="21.75" customHeight="1">
      <c r="A14" s="3">
        <v>2</v>
      </c>
      <c r="B14" s="81" t="str">
        <f>A15</f>
        <v>東習志野</v>
      </c>
      <c r="C14" s="82"/>
      <c r="D14" s="83"/>
      <c r="E14" s="84" t="str">
        <f>A16</f>
        <v>谷津A</v>
      </c>
      <c r="F14" s="85"/>
      <c r="G14" s="86"/>
      <c r="H14" s="84" t="str">
        <f>A17</f>
        <v>MSS・香澄</v>
      </c>
      <c r="I14" s="85"/>
      <c r="J14" s="86"/>
      <c r="K14" s="84" t="str">
        <f>A18</f>
        <v>秋津</v>
      </c>
      <c r="L14" s="85"/>
      <c r="M14" s="86"/>
      <c r="N14" s="78" t="str">
        <f>A19</f>
        <v>谷津B</v>
      </c>
      <c r="O14" s="79"/>
      <c r="P14" s="80"/>
      <c r="Q14" s="78" t="str">
        <f>A20</f>
        <v>大久保東A</v>
      </c>
      <c r="R14" s="79"/>
      <c r="S14" s="80"/>
      <c r="T14" s="78" t="str">
        <f>A21</f>
        <v>大久保B</v>
      </c>
      <c r="U14" s="79"/>
      <c r="V14" s="80"/>
      <c r="W14" s="4" t="s">
        <v>2</v>
      </c>
      <c r="X14" s="4" t="s">
        <v>0</v>
      </c>
      <c r="Y14" s="4" t="s">
        <v>1</v>
      </c>
      <c r="Z14" s="4" t="s">
        <v>7</v>
      </c>
      <c r="AA14" s="4" t="s">
        <v>5</v>
      </c>
      <c r="AB14" s="4" t="s">
        <v>3</v>
      </c>
      <c r="AC14" s="4" t="s">
        <v>4</v>
      </c>
      <c r="AD14" s="4" t="s">
        <v>6</v>
      </c>
      <c r="AE14" s="1"/>
      <c r="AF14" s="1"/>
    </row>
    <row r="15" spans="1:32" ht="21.75" customHeight="1">
      <c r="A15" s="34" t="s">
        <v>22</v>
      </c>
      <c r="B15" s="6"/>
      <c r="C15" s="7"/>
      <c r="D15" s="33"/>
      <c r="E15" s="21">
        <v>7</v>
      </c>
      <c r="F15" s="21" t="s">
        <v>33</v>
      </c>
      <c r="G15" s="21">
        <v>1</v>
      </c>
      <c r="H15" s="20">
        <v>4</v>
      </c>
      <c r="I15" s="21" t="s">
        <v>33</v>
      </c>
      <c r="J15" s="22">
        <v>2</v>
      </c>
      <c r="K15" s="21">
        <v>4</v>
      </c>
      <c r="L15" s="21" t="s">
        <v>33</v>
      </c>
      <c r="M15" s="21">
        <v>1</v>
      </c>
      <c r="N15" s="23">
        <v>1</v>
      </c>
      <c r="O15" s="16" t="s">
        <v>33</v>
      </c>
      <c r="P15" s="24">
        <v>0</v>
      </c>
      <c r="Q15" s="23">
        <v>3</v>
      </c>
      <c r="R15" s="16" t="s">
        <v>33</v>
      </c>
      <c r="S15" s="24">
        <v>0</v>
      </c>
      <c r="T15" s="23">
        <v>5</v>
      </c>
      <c r="U15" s="16" t="s">
        <v>33</v>
      </c>
      <c r="V15" s="24">
        <v>0</v>
      </c>
      <c r="W15" s="32">
        <f>X15*3+Y15*1</f>
        <v>18</v>
      </c>
      <c r="X15" s="32">
        <f>COUNTIF(B15:V15,"○")</f>
        <v>6</v>
      </c>
      <c r="Y15" s="32">
        <f>COUNTIF(B15:V15,"△")</f>
        <v>0</v>
      </c>
      <c r="Z15" s="32">
        <f>COUNTIF(B15:V15,"×")</f>
        <v>0</v>
      </c>
      <c r="AA15" s="32">
        <f>AB15-AC15</f>
        <v>20</v>
      </c>
      <c r="AB15" s="32">
        <f>E15+H15+K15+N15+Q15+T15</f>
        <v>24</v>
      </c>
      <c r="AC15" s="32">
        <f>G15+J15+M15+P15+S15+V15</f>
        <v>4</v>
      </c>
      <c r="AD15" s="32">
        <v>1</v>
      </c>
      <c r="AF15" s="37"/>
    </row>
    <row r="16" spans="1:32" ht="21.75" customHeight="1">
      <c r="A16" s="34" t="s">
        <v>14</v>
      </c>
      <c r="B16" s="20">
        <v>1</v>
      </c>
      <c r="C16" s="21" t="s">
        <v>32</v>
      </c>
      <c r="D16" s="22">
        <v>7</v>
      </c>
      <c r="E16" s="7"/>
      <c r="F16" s="7"/>
      <c r="G16" s="7"/>
      <c r="H16" s="20">
        <v>7</v>
      </c>
      <c r="I16" s="21" t="s">
        <v>33</v>
      </c>
      <c r="J16" s="22">
        <v>0</v>
      </c>
      <c r="K16" s="21">
        <v>0</v>
      </c>
      <c r="L16" s="21" t="s">
        <v>32</v>
      </c>
      <c r="M16" s="21">
        <v>3</v>
      </c>
      <c r="N16" s="23">
        <v>1</v>
      </c>
      <c r="O16" s="16" t="s">
        <v>32</v>
      </c>
      <c r="P16" s="24">
        <v>5</v>
      </c>
      <c r="Q16" s="23">
        <v>0</v>
      </c>
      <c r="R16" s="16" t="s">
        <v>35</v>
      </c>
      <c r="S16" s="24">
        <v>0</v>
      </c>
      <c r="T16" s="23">
        <v>2</v>
      </c>
      <c r="U16" s="16" t="s">
        <v>35</v>
      </c>
      <c r="V16" s="24">
        <v>2</v>
      </c>
      <c r="W16" s="32">
        <f aca="true" t="shared" si="7" ref="W16:W21">X16*3+Y16*1</f>
        <v>5</v>
      </c>
      <c r="X16" s="32">
        <f aca="true" t="shared" si="8" ref="X16:X21">COUNTIF(B16:V16,"○")</f>
        <v>1</v>
      </c>
      <c r="Y16" s="32">
        <f aca="true" t="shared" si="9" ref="Y16:Y21">COUNTIF(B16:V16,"△")</f>
        <v>2</v>
      </c>
      <c r="Z16" s="32">
        <f aca="true" t="shared" si="10" ref="Z16:Z21">COUNTIF(B16:V16,"×")</f>
        <v>3</v>
      </c>
      <c r="AA16" s="32">
        <f aca="true" t="shared" si="11" ref="AA16:AA21">AB16-AC16</f>
        <v>0</v>
      </c>
      <c r="AB16" s="32">
        <f aca="true" t="shared" si="12" ref="AB16:AB21">E16+H16+K16+N16+Q16+T16</f>
        <v>10</v>
      </c>
      <c r="AC16" s="32">
        <f aca="true" t="shared" si="13" ref="AC16:AC21">G16+J16+M16+P16+S16+V16</f>
        <v>10</v>
      </c>
      <c r="AD16" s="32">
        <v>5</v>
      </c>
      <c r="AF16" s="37"/>
    </row>
    <row r="17" spans="1:32" ht="21.75" customHeight="1">
      <c r="A17" s="34" t="s">
        <v>20</v>
      </c>
      <c r="B17" s="20">
        <v>2</v>
      </c>
      <c r="C17" s="21" t="s">
        <v>32</v>
      </c>
      <c r="D17" s="21">
        <v>4</v>
      </c>
      <c r="E17" s="20">
        <v>0</v>
      </c>
      <c r="F17" s="21" t="s">
        <v>32</v>
      </c>
      <c r="G17" s="22">
        <v>7</v>
      </c>
      <c r="H17" s="7"/>
      <c r="I17" s="7"/>
      <c r="J17" s="33"/>
      <c r="K17" s="21">
        <v>1</v>
      </c>
      <c r="L17" s="21" t="s">
        <v>32</v>
      </c>
      <c r="M17" s="21">
        <v>2</v>
      </c>
      <c r="N17" s="23">
        <v>0</v>
      </c>
      <c r="O17" s="16" t="s">
        <v>32</v>
      </c>
      <c r="P17" s="24">
        <v>3</v>
      </c>
      <c r="Q17" s="23">
        <v>1</v>
      </c>
      <c r="R17" s="16" t="s">
        <v>32</v>
      </c>
      <c r="S17" s="24">
        <v>2</v>
      </c>
      <c r="T17" s="23">
        <v>3</v>
      </c>
      <c r="U17" s="16" t="s">
        <v>33</v>
      </c>
      <c r="V17" s="24">
        <v>0</v>
      </c>
      <c r="W17" s="32">
        <f t="shared" si="7"/>
        <v>3</v>
      </c>
      <c r="X17" s="32">
        <f t="shared" si="8"/>
        <v>1</v>
      </c>
      <c r="Y17" s="32">
        <f t="shared" si="9"/>
        <v>0</v>
      </c>
      <c r="Z17" s="32">
        <f t="shared" si="10"/>
        <v>5</v>
      </c>
      <c r="AA17" s="32">
        <f t="shared" si="11"/>
        <v>-9</v>
      </c>
      <c r="AB17" s="32">
        <f t="shared" si="12"/>
        <v>5</v>
      </c>
      <c r="AC17" s="32">
        <f t="shared" si="13"/>
        <v>14</v>
      </c>
      <c r="AD17" s="32">
        <v>6</v>
      </c>
      <c r="AF17" s="37"/>
    </row>
    <row r="18" spans="1:32" ht="21.75" customHeight="1">
      <c r="A18" s="34" t="s">
        <v>25</v>
      </c>
      <c r="B18" s="19">
        <v>1</v>
      </c>
      <c r="C18" s="19" t="s">
        <v>32</v>
      </c>
      <c r="D18" s="19">
        <v>4</v>
      </c>
      <c r="E18" s="17">
        <v>3</v>
      </c>
      <c r="F18" s="19" t="s">
        <v>33</v>
      </c>
      <c r="G18" s="18">
        <v>0</v>
      </c>
      <c r="H18" s="19">
        <v>2</v>
      </c>
      <c r="I18" s="19" t="s">
        <v>33</v>
      </c>
      <c r="J18" s="18">
        <v>1</v>
      </c>
      <c r="K18" s="7"/>
      <c r="L18" s="7"/>
      <c r="M18" s="7"/>
      <c r="N18" s="8" t="s">
        <v>30</v>
      </c>
      <c r="O18" s="9" t="s">
        <v>32</v>
      </c>
      <c r="P18" s="10" t="s">
        <v>40</v>
      </c>
      <c r="Q18" s="8" t="s">
        <v>41</v>
      </c>
      <c r="R18" s="9" t="s">
        <v>33</v>
      </c>
      <c r="S18" s="10" t="s">
        <v>11</v>
      </c>
      <c r="T18" s="8" t="s">
        <v>50</v>
      </c>
      <c r="U18" s="9" t="s">
        <v>33</v>
      </c>
      <c r="V18" s="10" t="s">
        <v>30</v>
      </c>
      <c r="W18" s="32">
        <f t="shared" si="7"/>
        <v>12</v>
      </c>
      <c r="X18" s="32">
        <f t="shared" si="8"/>
        <v>4</v>
      </c>
      <c r="Y18" s="32">
        <f t="shared" si="9"/>
        <v>0</v>
      </c>
      <c r="Z18" s="32">
        <f t="shared" si="10"/>
        <v>2</v>
      </c>
      <c r="AA18" s="32">
        <f t="shared" si="11"/>
        <v>9</v>
      </c>
      <c r="AB18" s="32">
        <f t="shared" si="12"/>
        <v>17</v>
      </c>
      <c r="AC18" s="32">
        <f t="shared" si="13"/>
        <v>8</v>
      </c>
      <c r="AD18" s="15" t="s">
        <v>12</v>
      </c>
      <c r="AF18" s="37"/>
    </row>
    <row r="19" spans="1:32" ht="21.75" customHeight="1">
      <c r="A19" s="34" t="s">
        <v>16</v>
      </c>
      <c r="B19" s="35" t="s">
        <v>30</v>
      </c>
      <c r="C19" s="27" t="s">
        <v>32</v>
      </c>
      <c r="D19" s="27" t="s">
        <v>11</v>
      </c>
      <c r="E19" s="26" t="s">
        <v>41</v>
      </c>
      <c r="F19" s="27" t="s">
        <v>33</v>
      </c>
      <c r="G19" s="28" t="s">
        <v>11</v>
      </c>
      <c r="H19" s="27" t="s">
        <v>12</v>
      </c>
      <c r="I19" s="27" t="s">
        <v>33</v>
      </c>
      <c r="J19" s="28" t="s">
        <v>30</v>
      </c>
      <c r="K19" s="27" t="s">
        <v>40</v>
      </c>
      <c r="L19" s="27" t="s">
        <v>33</v>
      </c>
      <c r="M19" s="27" t="s">
        <v>30</v>
      </c>
      <c r="N19" s="36"/>
      <c r="O19" s="29"/>
      <c r="P19" s="30"/>
      <c r="Q19" s="26" t="s">
        <v>30</v>
      </c>
      <c r="R19" s="27" t="s">
        <v>32</v>
      </c>
      <c r="S19" s="28" t="s">
        <v>12</v>
      </c>
      <c r="T19" s="26" t="s">
        <v>10</v>
      </c>
      <c r="U19" s="27" t="s">
        <v>33</v>
      </c>
      <c r="V19" s="28" t="s">
        <v>30</v>
      </c>
      <c r="W19" s="32">
        <f t="shared" si="7"/>
        <v>12</v>
      </c>
      <c r="X19" s="32">
        <f t="shared" si="8"/>
        <v>4</v>
      </c>
      <c r="Y19" s="32">
        <f t="shared" si="9"/>
        <v>0</v>
      </c>
      <c r="Z19" s="32">
        <f t="shared" si="10"/>
        <v>2</v>
      </c>
      <c r="AA19" s="32">
        <f t="shared" si="11"/>
        <v>14</v>
      </c>
      <c r="AB19" s="32">
        <f t="shared" si="12"/>
        <v>18</v>
      </c>
      <c r="AC19" s="32">
        <f t="shared" si="13"/>
        <v>4</v>
      </c>
      <c r="AD19" s="31" t="s">
        <v>9</v>
      </c>
      <c r="AF19" s="37"/>
    </row>
    <row r="20" spans="1:32" ht="21.75" customHeight="1">
      <c r="A20" s="44" t="s">
        <v>19</v>
      </c>
      <c r="B20" s="35" t="s">
        <v>30</v>
      </c>
      <c r="C20" s="27" t="s">
        <v>32</v>
      </c>
      <c r="D20" s="27" t="s">
        <v>12</v>
      </c>
      <c r="E20" s="26" t="s">
        <v>30</v>
      </c>
      <c r="F20" s="27" t="s">
        <v>35</v>
      </c>
      <c r="G20" s="28" t="s">
        <v>30</v>
      </c>
      <c r="H20" s="27" t="s">
        <v>9</v>
      </c>
      <c r="I20" s="27" t="s">
        <v>33</v>
      </c>
      <c r="J20" s="28" t="s">
        <v>11</v>
      </c>
      <c r="K20" s="27" t="s">
        <v>11</v>
      </c>
      <c r="L20" s="27" t="s">
        <v>32</v>
      </c>
      <c r="M20" s="27" t="s">
        <v>41</v>
      </c>
      <c r="N20" s="26" t="s">
        <v>12</v>
      </c>
      <c r="O20" s="27" t="s">
        <v>33</v>
      </c>
      <c r="P20" s="27" t="s">
        <v>30</v>
      </c>
      <c r="Q20" s="36"/>
      <c r="R20" s="29"/>
      <c r="S20" s="30"/>
      <c r="T20" s="27" t="s">
        <v>9</v>
      </c>
      <c r="U20" s="27" t="s">
        <v>33</v>
      </c>
      <c r="V20" s="28" t="s">
        <v>11</v>
      </c>
      <c r="W20" s="32">
        <f t="shared" si="7"/>
        <v>10</v>
      </c>
      <c r="X20" s="32">
        <f t="shared" si="8"/>
        <v>3</v>
      </c>
      <c r="Y20" s="32">
        <f t="shared" si="9"/>
        <v>1</v>
      </c>
      <c r="Z20" s="32">
        <f t="shared" si="10"/>
        <v>2</v>
      </c>
      <c r="AA20" s="32">
        <f t="shared" si="11"/>
        <v>1</v>
      </c>
      <c r="AB20" s="32">
        <f t="shared" si="12"/>
        <v>8</v>
      </c>
      <c r="AC20" s="32">
        <f t="shared" si="13"/>
        <v>7</v>
      </c>
      <c r="AD20" s="31" t="s">
        <v>10</v>
      </c>
      <c r="AF20" s="37"/>
    </row>
    <row r="21" spans="1:32" ht="21.75" customHeight="1">
      <c r="A21" s="40" t="s">
        <v>26</v>
      </c>
      <c r="B21" s="45" t="s">
        <v>30</v>
      </c>
      <c r="C21" s="41" t="s">
        <v>32</v>
      </c>
      <c r="D21" s="41" t="s">
        <v>41</v>
      </c>
      <c r="E21" s="46" t="s">
        <v>9</v>
      </c>
      <c r="F21" s="41" t="s">
        <v>35</v>
      </c>
      <c r="G21" s="43" t="s">
        <v>9</v>
      </c>
      <c r="H21" s="41" t="s">
        <v>30</v>
      </c>
      <c r="I21" s="41" t="s">
        <v>32</v>
      </c>
      <c r="J21" s="43" t="s">
        <v>12</v>
      </c>
      <c r="K21" s="41" t="s">
        <v>30</v>
      </c>
      <c r="L21" s="41" t="s">
        <v>32</v>
      </c>
      <c r="M21" s="41" t="s">
        <v>50</v>
      </c>
      <c r="N21" s="46" t="s">
        <v>30</v>
      </c>
      <c r="O21" s="41" t="s">
        <v>32</v>
      </c>
      <c r="P21" s="41" t="s">
        <v>10</v>
      </c>
      <c r="Q21" s="46" t="s">
        <v>11</v>
      </c>
      <c r="R21" s="41" t="s">
        <v>32</v>
      </c>
      <c r="S21" s="43" t="s">
        <v>9</v>
      </c>
      <c r="T21" s="42"/>
      <c r="U21" s="42"/>
      <c r="V21" s="47"/>
      <c r="W21" s="4">
        <f t="shared" si="7"/>
        <v>1</v>
      </c>
      <c r="X21" s="4">
        <f t="shared" si="8"/>
        <v>0</v>
      </c>
      <c r="Y21" s="4">
        <f t="shared" si="9"/>
        <v>1</v>
      </c>
      <c r="Z21" s="4">
        <f t="shared" si="10"/>
        <v>5</v>
      </c>
      <c r="AA21" s="4">
        <f t="shared" si="11"/>
        <v>-15</v>
      </c>
      <c r="AB21" s="4">
        <f t="shared" si="12"/>
        <v>3</v>
      </c>
      <c r="AC21" s="4">
        <f t="shared" si="13"/>
        <v>18</v>
      </c>
      <c r="AD21" s="31" t="s">
        <v>50</v>
      </c>
      <c r="AF21" s="37"/>
    </row>
  </sheetData>
  <sheetProtection/>
  <mergeCells count="16">
    <mergeCell ref="Q5:S5"/>
    <mergeCell ref="T5:V5"/>
    <mergeCell ref="H5:J5"/>
    <mergeCell ref="A1:N1"/>
    <mergeCell ref="K5:M5"/>
    <mergeCell ref="E5:G5"/>
    <mergeCell ref="B5:D5"/>
    <mergeCell ref="N5:P5"/>
    <mergeCell ref="A3:D3"/>
    <mergeCell ref="N14:P14"/>
    <mergeCell ref="Q14:S14"/>
    <mergeCell ref="T14:V14"/>
    <mergeCell ref="B14:D14"/>
    <mergeCell ref="E14:G14"/>
    <mergeCell ref="H14:J14"/>
    <mergeCell ref="K14:M14"/>
  </mergeCells>
  <printOptions/>
  <pageMargins left="0.7874015748031497" right="0.1968503937007874" top="0.7874015748031497" bottom="0.984251968503937" header="0.3937007874015748" footer="0.5905511811023623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10"/>
  <sheetViews>
    <sheetView zoomScalePageLayoutView="0" workbookViewId="0" topLeftCell="A1">
      <selection activeCell="AC3" sqref="AC3"/>
    </sheetView>
  </sheetViews>
  <sheetFormatPr defaultColWidth="10.625" defaultRowHeight="30" customHeight="1"/>
  <cols>
    <col min="1" max="42" width="3.125" style="2" customWidth="1"/>
    <col min="43" max="16384" width="10.625" style="2" customWidth="1"/>
  </cols>
  <sheetData>
    <row r="1" spans="1:30" ht="30" customHeight="1">
      <c r="A1" s="87" t="s">
        <v>63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</row>
    <row r="3" spans="2:17" ht="30" customHeight="1">
      <c r="B3" s="100" t="s">
        <v>28</v>
      </c>
      <c r="C3" s="100"/>
      <c r="D3" s="100"/>
      <c r="E3" s="100"/>
      <c r="F3" s="100"/>
      <c r="G3" s="100"/>
      <c r="H3" s="100"/>
      <c r="I3" s="100"/>
      <c r="N3" s="78" t="s">
        <v>13</v>
      </c>
      <c r="O3" s="79"/>
      <c r="P3" s="79"/>
      <c r="Q3" s="80"/>
    </row>
    <row r="4" spans="8:23" ht="60" customHeight="1" thickBot="1">
      <c r="H4" s="64"/>
      <c r="I4" s="64"/>
      <c r="J4" s="64"/>
      <c r="K4" s="64"/>
      <c r="L4" s="64"/>
      <c r="M4" s="64"/>
      <c r="N4" s="64"/>
      <c r="O4" s="63"/>
      <c r="P4" s="38"/>
      <c r="Q4" s="38"/>
      <c r="R4" s="38"/>
      <c r="S4" s="38"/>
      <c r="T4" s="38"/>
      <c r="U4" s="38"/>
      <c r="V4" s="38"/>
      <c r="W4" s="38"/>
    </row>
    <row r="5" spans="4:27" ht="60" customHeight="1" thickBot="1" thickTop="1">
      <c r="D5" s="64"/>
      <c r="E5" s="64"/>
      <c r="F5" s="64"/>
      <c r="G5" s="63"/>
      <c r="H5" s="38"/>
      <c r="I5" s="38"/>
      <c r="J5" s="38"/>
      <c r="K5" s="38"/>
      <c r="O5" s="94" t="s">
        <v>42</v>
      </c>
      <c r="P5" s="95"/>
      <c r="T5" s="38"/>
      <c r="U5" s="38"/>
      <c r="V5" s="38"/>
      <c r="W5" s="38"/>
      <c r="X5" s="66"/>
      <c r="Y5" s="64"/>
      <c r="Z5" s="64"/>
      <c r="AA5" s="64"/>
    </row>
    <row r="6" spans="2:29" ht="60" customHeight="1" thickBot="1" thickTop="1">
      <c r="B6" s="64"/>
      <c r="C6" s="63"/>
      <c r="D6" s="38"/>
      <c r="E6" s="38"/>
      <c r="G6" s="97" t="s">
        <v>38</v>
      </c>
      <c r="H6" s="98"/>
      <c r="J6" s="68"/>
      <c r="K6" s="69"/>
      <c r="L6" s="65"/>
      <c r="M6" s="38"/>
      <c r="N6" s="5"/>
      <c r="O6" s="5"/>
      <c r="P6" s="5"/>
      <c r="Q6" s="5"/>
      <c r="R6" s="64"/>
      <c r="S6" s="63"/>
      <c r="T6" s="38"/>
      <c r="U6" s="38"/>
      <c r="W6" s="96" t="s">
        <v>57</v>
      </c>
      <c r="X6" s="94"/>
      <c r="Z6" s="38"/>
      <c r="AA6" s="38"/>
      <c r="AB6" s="66"/>
      <c r="AC6" s="64"/>
    </row>
    <row r="7" spans="1:29" s="58" customFormat="1" ht="60" customHeight="1" thickTop="1">
      <c r="A7" s="62"/>
      <c r="B7" s="61"/>
      <c r="C7" s="97" t="s">
        <v>55</v>
      </c>
      <c r="D7" s="98"/>
      <c r="E7" s="59"/>
      <c r="J7" s="67"/>
      <c r="K7" s="97" t="s">
        <v>56</v>
      </c>
      <c r="L7" s="98"/>
      <c r="M7" s="60"/>
      <c r="N7" s="61"/>
      <c r="O7" s="61"/>
      <c r="P7" s="61"/>
      <c r="Q7" s="70"/>
      <c r="R7" s="71"/>
      <c r="S7" s="90" t="s">
        <v>39</v>
      </c>
      <c r="T7" s="89"/>
      <c r="U7" s="72"/>
      <c r="V7" s="73"/>
      <c r="W7" s="73"/>
      <c r="X7" s="73"/>
      <c r="Y7" s="73"/>
      <c r="Z7" s="74"/>
      <c r="AA7" s="89" t="s">
        <v>49</v>
      </c>
      <c r="AB7" s="90"/>
      <c r="AC7" s="75"/>
    </row>
    <row r="8" spans="1:30" s="50" customFormat="1" ht="100.5" customHeight="1">
      <c r="A8" s="91" t="s">
        <v>13</v>
      </c>
      <c r="B8" s="92"/>
      <c r="E8" s="91" t="s">
        <v>19</v>
      </c>
      <c r="F8" s="92"/>
      <c r="I8" s="91" t="s">
        <v>23</v>
      </c>
      <c r="J8" s="92"/>
      <c r="M8" s="91" t="s">
        <v>16</v>
      </c>
      <c r="N8" s="92"/>
      <c r="Q8" s="91" t="s">
        <v>17</v>
      </c>
      <c r="R8" s="92"/>
      <c r="U8" s="91" t="s">
        <v>25</v>
      </c>
      <c r="V8" s="92"/>
      <c r="Y8" s="91" t="s">
        <v>21</v>
      </c>
      <c r="Z8" s="92"/>
      <c r="AC8" s="91" t="s">
        <v>22</v>
      </c>
      <c r="AD8" s="92"/>
    </row>
    <row r="9" spans="4:27" ht="60" customHeight="1">
      <c r="D9" s="48"/>
      <c r="E9" s="38"/>
      <c r="F9" s="38"/>
      <c r="G9" s="93" t="s">
        <v>64</v>
      </c>
      <c r="H9" s="93"/>
      <c r="I9" s="38"/>
      <c r="J9" s="38"/>
      <c r="K9" s="49"/>
      <c r="T9" s="48"/>
      <c r="U9" s="38"/>
      <c r="V9" s="38"/>
      <c r="W9" s="93" t="s">
        <v>65</v>
      </c>
      <c r="X9" s="93"/>
      <c r="Y9" s="38"/>
      <c r="Z9" s="38"/>
      <c r="AA9" s="49"/>
    </row>
    <row r="10" ht="30" customHeight="1">
      <c r="A10" s="1"/>
    </row>
  </sheetData>
  <sheetProtection/>
  <mergeCells count="21">
    <mergeCell ref="G9:H9"/>
    <mergeCell ref="C7:D7"/>
    <mergeCell ref="K7:L7"/>
    <mergeCell ref="P1:AD1"/>
    <mergeCell ref="A1:O1"/>
    <mergeCell ref="B3:I3"/>
    <mergeCell ref="AC8:AD8"/>
    <mergeCell ref="S7:T7"/>
    <mergeCell ref="A8:B8"/>
    <mergeCell ref="E8:F8"/>
    <mergeCell ref="G6:H6"/>
    <mergeCell ref="I8:J8"/>
    <mergeCell ref="M8:N8"/>
    <mergeCell ref="Q8:R8"/>
    <mergeCell ref="N3:Q3"/>
    <mergeCell ref="AA7:AB7"/>
    <mergeCell ref="Y8:Z8"/>
    <mergeCell ref="W9:X9"/>
    <mergeCell ref="O5:P5"/>
    <mergeCell ref="W6:X6"/>
    <mergeCell ref="U8:V8"/>
  </mergeCells>
  <printOptions/>
  <pageMargins left="0.5905511811023623" right="0.3937007874015748" top="0.7874015748031497" bottom="0.7874015748031497" header="0.3937007874015748" footer="0.5905511811023623"/>
  <pageSetup horizontalDpi="300" verticalDpi="3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11"/>
  <sheetViews>
    <sheetView zoomScalePageLayoutView="0" workbookViewId="0" topLeftCell="A1">
      <selection activeCell="K8" sqref="K8"/>
    </sheetView>
  </sheetViews>
  <sheetFormatPr defaultColWidth="10.625" defaultRowHeight="24.75" customHeight="1"/>
  <cols>
    <col min="1" max="1" width="11.25390625" style="2" customWidth="1"/>
    <col min="2" max="19" width="4.125" style="2" customWidth="1"/>
    <col min="20" max="27" width="5.625" style="2" customWidth="1"/>
    <col min="28" max="28" width="3.625" style="2" customWidth="1"/>
    <col min="29" max="34" width="2.625" style="2" customWidth="1"/>
    <col min="35" max="16384" width="10.625" style="2" customWidth="1"/>
  </cols>
  <sheetData>
    <row r="1" spans="1:27" ht="24.75" customHeight="1">
      <c r="A1" s="87" t="s">
        <v>63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4"/>
      <c r="U2" s="54"/>
      <c r="V2" s="54"/>
      <c r="W2" s="54"/>
      <c r="X2" s="54"/>
      <c r="Y2" s="54"/>
      <c r="Z2" s="54"/>
      <c r="AA2" s="54"/>
    </row>
    <row r="3" spans="1:27" ht="24.75" customHeight="1">
      <c r="A3" s="52"/>
      <c r="B3" s="102" t="s">
        <v>29</v>
      </c>
      <c r="C3" s="102"/>
      <c r="D3" s="102"/>
      <c r="E3" s="102"/>
      <c r="F3" s="102"/>
      <c r="G3" s="10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4"/>
      <c r="U3" s="54"/>
      <c r="V3" s="54"/>
      <c r="W3" s="54"/>
      <c r="X3" s="54"/>
      <c r="Y3" s="54"/>
      <c r="Z3" s="54"/>
      <c r="AA3" s="54"/>
    </row>
    <row r="5" spans="1:27" ht="24.75" customHeight="1">
      <c r="A5" s="3"/>
      <c r="B5" s="81" t="str">
        <f>A6</f>
        <v>谷津C</v>
      </c>
      <c r="C5" s="82"/>
      <c r="D5" s="83"/>
      <c r="E5" s="84" t="str">
        <f>A7</f>
        <v>谷津A</v>
      </c>
      <c r="F5" s="85"/>
      <c r="G5" s="86"/>
      <c r="H5" s="84" t="str">
        <f>A8</f>
        <v>向山</v>
      </c>
      <c r="I5" s="85"/>
      <c r="J5" s="86"/>
      <c r="K5" s="84" t="str">
        <f>A9</f>
        <v>MSS・香澄</v>
      </c>
      <c r="L5" s="85"/>
      <c r="M5" s="86"/>
      <c r="N5" s="78" t="str">
        <f>A10</f>
        <v>実籾</v>
      </c>
      <c r="O5" s="79"/>
      <c r="P5" s="80"/>
      <c r="Q5" s="84" t="str">
        <f>A11</f>
        <v>大久保B</v>
      </c>
      <c r="R5" s="85"/>
      <c r="S5" s="86"/>
      <c r="T5" s="4" t="s">
        <v>2</v>
      </c>
      <c r="U5" s="4" t="s">
        <v>0</v>
      </c>
      <c r="V5" s="4" t="s">
        <v>1</v>
      </c>
      <c r="W5" s="4" t="s">
        <v>7</v>
      </c>
      <c r="X5" s="4" t="s">
        <v>5</v>
      </c>
      <c r="Y5" s="4" t="s">
        <v>3</v>
      </c>
      <c r="Z5" s="4" t="s">
        <v>4</v>
      </c>
      <c r="AA5" s="4" t="s">
        <v>6</v>
      </c>
    </row>
    <row r="6" spans="1:27" ht="24.75" customHeight="1">
      <c r="A6" s="34" t="s">
        <v>24</v>
      </c>
      <c r="B6" s="6"/>
      <c r="C6" s="7"/>
      <c r="D6" s="33"/>
      <c r="E6" s="21">
        <v>2</v>
      </c>
      <c r="F6" s="21" t="s">
        <v>33</v>
      </c>
      <c r="G6" s="21">
        <v>1</v>
      </c>
      <c r="H6" s="7"/>
      <c r="I6" s="7"/>
      <c r="J6" s="7"/>
      <c r="K6" s="21">
        <v>7</v>
      </c>
      <c r="L6" s="21" t="s">
        <v>60</v>
      </c>
      <c r="M6" s="21">
        <v>1</v>
      </c>
      <c r="N6" s="7"/>
      <c r="O6" s="7"/>
      <c r="P6" s="7"/>
      <c r="Q6" s="21">
        <v>3</v>
      </c>
      <c r="R6" s="21" t="s">
        <v>33</v>
      </c>
      <c r="S6" s="22">
        <v>0</v>
      </c>
      <c r="T6" s="32">
        <f aca="true" t="shared" si="0" ref="T6:T11">U6*3+V6*1</f>
        <v>9</v>
      </c>
      <c r="U6" s="32">
        <f aca="true" t="shared" si="1" ref="U6:U11">COUNTIF(B6:S6,"○")</f>
        <v>3</v>
      </c>
      <c r="V6" s="32">
        <f aca="true" t="shared" si="2" ref="V6:V11">COUNTIF(B6:S6,"△")</f>
        <v>0</v>
      </c>
      <c r="W6" s="32">
        <f aca="true" t="shared" si="3" ref="W6:W11">COUNTIF(B6:S6,"×")</f>
        <v>0</v>
      </c>
      <c r="X6" s="32">
        <f aca="true" t="shared" si="4" ref="X6:X11">Y6-Z6</f>
        <v>10</v>
      </c>
      <c r="Y6" s="32">
        <f aca="true" t="shared" si="5" ref="Y6:Y11">B6+E6+H6+K6+N6+Q6</f>
        <v>12</v>
      </c>
      <c r="Z6" s="32">
        <f aca="true" t="shared" si="6" ref="Z6:Z11">D6+G6+J6+M6+P6+S6</f>
        <v>2</v>
      </c>
      <c r="AA6" s="32">
        <v>1</v>
      </c>
    </row>
    <row r="7" spans="1:27" ht="24.75" customHeight="1">
      <c r="A7" s="34" t="s">
        <v>14</v>
      </c>
      <c r="B7" s="20">
        <v>1</v>
      </c>
      <c r="C7" s="21" t="s">
        <v>32</v>
      </c>
      <c r="D7" s="22">
        <v>2</v>
      </c>
      <c r="E7" s="7"/>
      <c r="F7" s="7"/>
      <c r="G7" s="7"/>
      <c r="H7" s="20">
        <v>0</v>
      </c>
      <c r="I7" s="21" t="s">
        <v>32</v>
      </c>
      <c r="J7" s="22">
        <v>2</v>
      </c>
      <c r="K7" s="7"/>
      <c r="L7" s="7"/>
      <c r="M7" s="7"/>
      <c r="N7" s="23">
        <v>2</v>
      </c>
      <c r="O7" s="16" t="s">
        <v>33</v>
      </c>
      <c r="P7" s="24">
        <v>1</v>
      </c>
      <c r="Q7" s="7"/>
      <c r="R7" s="7"/>
      <c r="S7" s="7"/>
      <c r="T7" s="32">
        <f t="shared" si="0"/>
        <v>3</v>
      </c>
      <c r="U7" s="32">
        <f t="shared" si="1"/>
        <v>1</v>
      </c>
      <c r="V7" s="32">
        <f t="shared" si="2"/>
        <v>0</v>
      </c>
      <c r="W7" s="32">
        <f t="shared" si="3"/>
        <v>2</v>
      </c>
      <c r="X7" s="32">
        <f t="shared" si="4"/>
        <v>-2</v>
      </c>
      <c r="Y7" s="32">
        <f t="shared" si="5"/>
        <v>3</v>
      </c>
      <c r="Z7" s="32">
        <f t="shared" si="6"/>
        <v>5</v>
      </c>
      <c r="AA7" s="32">
        <v>4</v>
      </c>
    </row>
    <row r="8" spans="1:27" ht="24.75" customHeight="1">
      <c r="A8" s="34" t="s">
        <v>18</v>
      </c>
      <c r="B8" s="7"/>
      <c r="C8" s="7"/>
      <c r="D8" s="7"/>
      <c r="E8" s="20">
        <v>2</v>
      </c>
      <c r="F8" s="21" t="s">
        <v>61</v>
      </c>
      <c r="G8" s="22">
        <v>0</v>
      </c>
      <c r="H8" s="7"/>
      <c r="I8" s="7"/>
      <c r="J8" s="33"/>
      <c r="K8" s="21">
        <v>2</v>
      </c>
      <c r="L8" s="21" t="s">
        <v>33</v>
      </c>
      <c r="M8" s="21">
        <v>1</v>
      </c>
      <c r="N8" s="7"/>
      <c r="O8" s="7"/>
      <c r="P8" s="7"/>
      <c r="Q8" s="21">
        <v>3</v>
      </c>
      <c r="R8" s="21" t="s">
        <v>61</v>
      </c>
      <c r="S8" s="22">
        <v>0</v>
      </c>
      <c r="T8" s="32">
        <f t="shared" si="0"/>
        <v>9</v>
      </c>
      <c r="U8" s="32">
        <f t="shared" si="1"/>
        <v>3</v>
      </c>
      <c r="V8" s="32">
        <f t="shared" si="2"/>
        <v>0</v>
      </c>
      <c r="W8" s="32">
        <f t="shared" si="3"/>
        <v>0</v>
      </c>
      <c r="X8" s="32">
        <f t="shared" si="4"/>
        <v>6</v>
      </c>
      <c r="Y8" s="32">
        <f t="shared" si="5"/>
        <v>7</v>
      </c>
      <c r="Z8" s="32">
        <f t="shared" si="6"/>
        <v>1</v>
      </c>
      <c r="AA8" s="32">
        <v>2</v>
      </c>
    </row>
    <row r="9" spans="1:27" ht="24.75" customHeight="1">
      <c r="A9" s="34" t="s">
        <v>20</v>
      </c>
      <c r="B9" s="19">
        <v>1</v>
      </c>
      <c r="C9" s="19" t="s">
        <v>32</v>
      </c>
      <c r="D9" s="19">
        <v>7</v>
      </c>
      <c r="E9" s="7"/>
      <c r="F9" s="7"/>
      <c r="G9" s="7"/>
      <c r="H9" s="19">
        <v>1</v>
      </c>
      <c r="I9" s="19" t="s">
        <v>32</v>
      </c>
      <c r="J9" s="18">
        <v>2</v>
      </c>
      <c r="K9" s="7"/>
      <c r="L9" s="7"/>
      <c r="M9" s="7"/>
      <c r="N9" s="8" t="s">
        <v>30</v>
      </c>
      <c r="O9" s="9" t="s">
        <v>32</v>
      </c>
      <c r="P9" s="10" t="s">
        <v>12</v>
      </c>
      <c r="Q9" s="7"/>
      <c r="R9" s="7"/>
      <c r="S9" s="7"/>
      <c r="T9" s="32">
        <f t="shared" si="0"/>
        <v>0</v>
      </c>
      <c r="U9" s="32">
        <f t="shared" si="1"/>
        <v>0</v>
      </c>
      <c r="V9" s="32">
        <f t="shared" si="2"/>
        <v>0</v>
      </c>
      <c r="W9" s="32">
        <f t="shared" si="3"/>
        <v>3</v>
      </c>
      <c r="X9" s="32">
        <f t="shared" si="4"/>
        <v>-10</v>
      </c>
      <c r="Y9" s="32">
        <f t="shared" si="5"/>
        <v>2</v>
      </c>
      <c r="Z9" s="32">
        <f t="shared" si="6"/>
        <v>12</v>
      </c>
      <c r="AA9" s="15" t="s">
        <v>40</v>
      </c>
    </row>
    <row r="10" spans="1:27" ht="24.75" customHeight="1">
      <c r="A10" s="14" t="s">
        <v>15</v>
      </c>
      <c r="B10" s="7"/>
      <c r="C10" s="7"/>
      <c r="D10" s="7"/>
      <c r="E10" s="26" t="s">
        <v>11</v>
      </c>
      <c r="F10" s="27" t="s">
        <v>32</v>
      </c>
      <c r="G10" s="28" t="s">
        <v>9</v>
      </c>
      <c r="H10" s="7"/>
      <c r="I10" s="7"/>
      <c r="J10" s="7"/>
      <c r="K10" s="9" t="s">
        <v>12</v>
      </c>
      <c r="L10" s="9" t="s">
        <v>33</v>
      </c>
      <c r="M10" s="9" t="s">
        <v>59</v>
      </c>
      <c r="N10" s="11"/>
      <c r="O10" s="12"/>
      <c r="P10" s="13"/>
      <c r="Q10" s="9" t="s">
        <v>41</v>
      </c>
      <c r="R10" s="9" t="s">
        <v>33</v>
      </c>
      <c r="S10" s="10" t="s">
        <v>9</v>
      </c>
      <c r="T10" s="32">
        <f t="shared" si="0"/>
        <v>6</v>
      </c>
      <c r="U10" s="32">
        <f t="shared" si="1"/>
        <v>2</v>
      </c>
      <c r="V10" s="32">
        <f t="shared" si="2"/>
        <v>0</v>
      </c>
      <c r="W10" s="32">
        <f t="shared" si="3"/>
        <v>1</v>
      </c>
      <c r="X10" s="32">
        <f t="shared" si="4"/>
        <v>5</v>
      </c>
      <c r="Y10" s="32">
        <f t="shared" si="5"/>
        <v>9</v>
      </c>
      <c r="Z10" s="32">
        <f t="shared" si="6"/>
        <v>4</v>
      </c>
      <c r="AA10" s="15" t="s">
        <v>12</v>
      </c>
    </row>
    <row r="11" spans="1:27" ht="24.75" customHeight="1">
      <c r="A11" s="25" t="s">
        <v>26</v>
      </c>
      <c r="B11" s="26" t="s">
        <v>30</v>
      </c>
      <c r="C11" s="27" t="s">
        <v>32</v>
      </c>
      <c r="D11" s="28" t="s">
        <v>12</v>
      </c>
      <c r="E11" s="51"/>
      <c r="F11" s="51"/>
      <c r="G11" s="51"/>
      <c r="H11" s="26" t="s">
        <v>58</v>
      </c>
      <c r="I11" s="27" t="s">
        <v>62</v>
      </c>
      <c r="J11" s="28" t="s">
        <v>12</v>
      </c>
      <c r="K11" s="51"/>
      <c r="L11" s="51"/>
      <c r="M11" s="51"/>
      <c r="N11" s="26" t="s">
        <v>9</v>
      </c>
      <c r="O11" s="27" t="s">
        <v>32</v>
      </c>
      <c r="P11" s="28" t="s">
        <v>41</v>
      </c>
      <c r="Q11" s="29"/>
      <c r="R11" s="29"/>
      <c r="S11" s="30"/>
      <c r="T11" s="4">
        <f t="shared" si="0"/>
        <v>0</v>
      </c>
      <c r="U11" s="4">
        <f t="shared" si="1"/>
        <v>0</v>
      </c>
      <c r="V11" s="4">
        <f t="shared" si="2"/>
        <v>0</v>
      </c>
      <c r="W11" s="4">
        <f t="shared" si="3"/>
        <v>3</v>
      </c>
      <c r="X11" s="4">
        <f t="shared" si="4"/>
        <v>-9</v>
      </c>
      <c r="Y11" s="4">
        <f t="shared" si="5"/>
        <v>2</v>
      </c>
      <c r="Z11" s="4">
        <f t="shared" si="6"/>
        <v>11</v>
      </c>
      <c r="AA11" s="31" t="s">
        <v>41</v>
      </c>
    </row>
  </sheetData>
  <sheetProtection/>
  <mergeCells count="9">
    <mergeCell ref="B5:D5"/>
    <mergeCell ref="A1:S1"/>
    <mergeCell ref="T1:AA1"/>
    <mergeCell ref="E5:G5"/>
    <mergeCell ref="H5:J5"/>
    <mergeCell ref="K5:M5"/>
    <mergeCell ref="B3:G3"/>
    <mergeCell ref="N5:P5"/>
    <mergeCell ref="Q5:S5"/>
  </mergeCells>
  <printOptions/>
  <pageMargins left="0.5905511811023623" right="0.3937007874015748" top="0.5905511811023623" bottom="0.7874015748031497" header="0.3937007874015748" footer="0.5905511811023623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(ARM)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俊明</dc:creator>
  <cp:keywords/>
  <dc:description/>
  <cp:lastModifiedBy>大島　幸浩</cp:lastModifiedBy>
  <cp:lastPrinted>2014-04-27T12:29:57Z</cp:lastPrinted>
  <dcterms:created xsi:type="dcterms:W3CDTF">2002-11-17T22:09:50Z</dcterms:created>
  <dcterms:modified xsi:type="dcterms:W3CDTF">2014-05-01T11:38:43Z</dcterms:modified>
  <cp:category/>
  <cp:version/>
  <cp:contentType/>
  <cp:contentStatus/>
</cp:coreProperties>
</file>