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00" activeTab="1"/>
  </bookViews>
  <sheets>
    <sheet name="参加数" sheetId="1" r:id="rId1"/>
    <sheet name="要項" sheetId="2" r:id="rId2"/>
    <sheet name="Ａコート" sheetId="3" r:id="rId3"/>
    <sheet name="Bコート" sheetId="4" r:id="rId4"/>
    <sheet name="Cコート" sheetId="5" r:id="rId5"/>
    <sheet name="Dコート" sheetId="6" r:id="rId6"/>
  </sheets>
  <definedNames>
    <definedName name="_xlnm.Print_Area" localSheetId="2">'Ａコート'!$A$1:$X$29</definedName>
    <definedName name="_xlnm.Print_Area" localSheetId="3">'Bコート'!$A$1:$X$29</definedName>
    <definedName name="_xlnm.Print_Area" localSheetId="4">'Cコート'!$A$1:$X$29</definedName>
    <definedName name="_xlnm.Print_Area" localSheetId="5">'Dコート'!$A$1:$X$29</definedName>
    <definedName name="_xlnm.Print_Area" localSheetId="0">'参加数'!$A$1:$D$21</definedName>
    <definedName name="_xlnm.Print_Area" localSheetId="1">'要項'!$A$1:$X$33</definedName>
  </definedNames>
  <calcPr fullCalcOnLoad="1"/>
</workbook>
</file>

<file path=xl/sharedStrings.xml><?xml version="1.0" encoding="utf-8"?>
<sst xmlns="http://schemas.openxmlformats.org/spreadsheetml/2006/main" count="321" uniqueCount="140">
  <si>
    <t>勝点</t>
  </si>
  <si>
    <t>得点</t>
  </si>
  <si>
    <t>失点</t>
  </si>
  <si>
    <t>得失点</t>
  </si>
  <si>
    <t>順位</t>
  </si>
  <si>
    <t>秋津</t>
  </si>
  <si>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</si>
  <si>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</si>
  <si>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</si>
  <si>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</si>
  <si>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</si>
  <si>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</si>
  <si>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</si>
  <si>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</si>
  <si>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</si>
  <si>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</si>
  <si>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</si>
  <si>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</si>
  <si>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(6)　その他</t>
  </si>
  <si>
    <t>運営方法</t>
  </si>
  <si>
    <t>審判</t>
  </si>
  <si>
    <t>参加費</t>
  </si>
  <si>
    <t>表彰</t>
  </si>
  <si>
    <t>その他</t>
  </si>
  <si>
    <t>大会中の怪我等の応急手当はしますが、その後については各チームでお願いします</t>
  </si>
  <si>
    <t>ゴミ等は、各チーム責任を持って処理してください</t>
  </si>
  <si>
    <t>香澄</t>
  </si>
  <si>
    <t>大久保</t>
  </si>
  <si>
    <t>大久保東</t>
  </si>
  <si>
    <t xml:space="preserve">   車は、1チーム 3台（駐車証の提示をお願いします。）</t>
  </si>
  <si>
    <t xml:space="preserve">   雨天の場合は、競技部で判断・決定した後、各クラブに連絡します</t>
  </si>
  <si>
    <t>③</t>
  </si>
  <si>
    <t>＜参加チーム数＞</t>
  </si>
  <si>
    <t>クラブ名</t>
  </si>
  <si>
    <t>鷺沼</t>
  </si>
  <si>
    <t>東習志野</t>
  </si>
  <si>
    <t>藤崎</t>
  </si>
  <si>
    <t>実籾</t>
  </si>
  <si>
    <t>向山</t>
  </si>
  <si>
    <t>谷津</t>
  </si>
  <si>
    <t>合計</t>
  </si>
  <si>
    <t>１年生</t>
  </si>
  <si>
    <t>ＭＳＳ</t>
  </si>
  <si>
    <t>(５０音順)</t>
  </si>
  <si>
    <t>U-8（小学校2年生）</t>
  </si>
  <si>
    <t>茜浜グランド4面</t>
  </si>
  <si>
    <t>(1)　習志野市サッカー協会第四種委員会に選手登録していること</t>
  </si>
  <si>
    <t>8人（登録者の数に制限なし）</t>
  </si>
  <si>
    <t>(2)　競技者の交代</t>
  </si>
  <si>
    <t>20分間（10-5-10）</t>
  </si>
  <si>
    <t>8人制サッカールールによる</t>
  </si>
  <si>
    <t>参加チームを4つのグループに分け、予選リーグを行う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</si>
  <si>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</si>
  <si>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</si>
  <si>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</si>
  <si>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</si>
  <si>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試合は1人の主審と、1人の補助審判で行う</t>
  </si>
  <si>
    <t>優勝・準優勝・3位</t>
  </si>
  <si>
    <t>【　ならしの朝日旗　２年生の部　】</t>
  </si>
  <si>
    <t>習志野市サッカー協会第４種委員会　谷津ＳＣ</t>
  </si>
  <si>
    <t>審判割り当て表に基づき習志野市サッカー協会第４種委員会審判部が認めた服装で行う</t>
  </si>
  <si>
    <t>勝</t>
  </si>
  <si>
    <t>分</t>
  </si>
  <si>
    <t>負</t>
  </si>
  <si>
    <t>①</t>
  </si>
  <si>
    <t>⑥</t>
  </si>
  <si>
    <t>⑧</t>
  </si>
  <si>
    <t>④</t>
  </si>
  <si>
    <t>⑩</t>
  </si>
  <si>
    <t>⑦</t>
  </si>
  <si>
    <t>②</t>
  </si>
  <si>
    <t>⑨</t>
  </si>
  <si>
    <t>⑤</t>
  </si>
  <si>
    <t>試合順</t>
  </si>
  <si>
    <t>開始時間</t>
  </si>
  <si>
    <t>対戦</t>
  </si>
  <si>
    <t>①</t>
  </si>
  <si>
    <t>対</t>
  </si>
  <si>
    <t>②</t>
  </si>
  <si>
    <t>③</t>
  </si>
  <si>
    <t>④</t>
  </si>
  <si>
    <t>⑥</t>
  </si>
  <si>
    <t>⑦</t>
  </si>
  <si>
    <t>⑧</t>
  </si>
  <si>
    <t>⑨</t>
  </si>
  <si>
    <t>⑩</t>
  </si>
  <si>
    <t>１組</t>
  </si>
  <si>
    <t>第１日目</t>
  </si>
  <si>
    <t>茜浜Ｇ</t>
  </si>
  <si>
    <t>第２日目</t>
  </si>
  <si>
    <t>1チーム　5,000円</t>
  </si>
  <si>
    <t>⑪</t>
  </si>
  <si>
    <t>審判部</t>
  </si>
  <si>
    <t>②</t>
  </si>
  <si>
    <t>⑨</t>
  </si>
  <si>
    <t>①</t>
  </si>
  <si>
    <t>⑥</t>
  </si>
  <si>
    <t>②</t>
  </si>
  <si>
    <t>⑨</t>
  </si>
  <si>
    <t>①</t>
  </si>
  <si>
    <t>⑥</t>
  </si>
  <si>
    <t>２組</t>
  </si>
  <si>
    <t>１組１位</t>
  </si>
  <si>
    <t>２組１位</t>
  </si>
  <si>
    <t>３組２位</t>
  </si>
  <si>
    <t>４組２位</t>
  </si>
  <si>
    <t>３組１位</t>
  </si>
  <si>
    <t>４組１位</t>
  </si>
  <si>
    <t>４組</t>
  </si>
  <si>
    <t>３組</t>
  </si>
  <si>
    <t>１組２位</t>
  </si>
  <si>
    <t>２組２位</t>
  </si>
  <si>
    <t>大東Ａ</t>
  </si>
  <si>
    <t>向山Ａ</t>
  </si>
  <si>
    <t>向山Ｂ</t>
  </si>
  <si>
    <t>習MSSＡ</t>
  </si>
  <si>
    <t>習MSSＢ</t>
  </si>
  <si>
    <t>藤崎Ａ</t>
  </si>
  <si>
    <t>藤崎Ｂ</t>
  </si>
  <si>
    <t>藤崎Ｃ</t>
  </si>
  <si>
    <t>藤崎Ｄ</t>
  </si>
  <si>
    <t>谷津Ｃ</t>
  </si>
  <si>
    <t>谷津Ｂ</t>
  </si>
  <si>
    <t>谷津Ａ</t>
  </si>
  <si>
    <t>大東Ｂ</t>
  </si>
  <si>
    <t>藤崎Ｅ</t>
  </si>
  <si>
    <t>予選リーグ４組（Ｄコート）</t>
  </si>
  <si>
    <t>予選リーグ３組（Ｃコート）</t>
  </si>
  <si>
    <t>予選リーグ２組（Ｂコート）</t>
  </si>
  <si>
    <t xml:space="preserve"> 決勝戦</t>
  </si>
  <si>
    <t>３位決定戦</t>
  </si>
  <si>
    <t>予選リーグ１組（Ａコート）</t>
  </si>
  <si>
    <t>平成２３年度　ならしの朝日旗（２年生の部）</t>
  </si>
  <si>
    <t>香澄小学校Ｇ</t>
  </si>
  <si>
    <t>予選リーグの順位にて３位決定戦・決勝戦を行う</t>
  </si>
  <si>
    <t>予備日</t>
  </si>
  <si>
    <t>少年サッカー場</t>
  </si>
  <si>
    <t>イエローカード２枚で、次の１試合出場停止</t>
  </si>
  <si>
    <t>レッドカード１枚で、次の１試合出場停止</t>
  </si>
  <si>
    <t xml:space="preserve">   グランド設営　7:30集合　各クラブ 2名　のご協力をお願いします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</si>
</sst>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General&quot;組&quot;"/>
    <numFmt numFmtId="178" formatCode="0_);[Red]\(0\)"/>
    <numFmt numFmtId="179" formatCode="m&quot;月&quot;d&quot;日&quot;\(aaa&quot;）&quot;"/>
    <numFmt numFmtId="180" formatCode="mmm\-yyyy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color indexed="9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0"/>
      <name val="ＭＳ Ｐゴシック"/>
      <family val="3"/>
    </font>
    <font>
      <b/>
      <sz val="10"/>
      <color indexed="12"/>
      <name val="ＭＳ ゴシック"/>
      <family val="3"/>
    </font>
    <font>
      <sz val="10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Grid"/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3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19" fillId="0" borderId="18" xfId="60" applyFont="1" applyFill="1" applyBorder="1" applyAlignment="1" applyProtection="1">
      <alignment horizontal="left" vertical="center" shrinkToFit="1"/>
      <protection/>
    </xf>
    <xf numFmtId="0" fontId="20" fillId="0" borderId="0" xfId="60" applyFont="1" applyFill="1" applyAlignment="1" applyProtection="1">
      <alignment horizontal="center" vertical="center" shrinkToFit="1"/>
      <protection/>
    </xf>
    <xf numFmtId="0" fontId="20" fillId="0" borderId="18" xfId="60" applyFont="1" applyFill="1" applyBorder="1" applyAlignment="1" applyProtection="1">
      <alignment horizontal="center" vertical="center" shrinkToFit="1"/>
      <protection/>
    </xf>
    <xf numFmtId="0" fontId="20" fillId="0" borderId="19" xfId="60" applyFont="1" applyFill="1" applyBorder="1" applyAlignment="1" applyProtection="1">
      <alignment horizontal="center" vertical="center" shrinkToFit="1"/>
      <protection/>
    </xf>
    <xf numFmtId="0" fontId="20" fillId="0" borderId="20" xfId="60" applyFont="1" applyFill="1" applyBorder="1" applyAlignment="1" applyProtection="1">
      <alignment horizontal="center" vertical="center" shrinkToFit="1"/>
      <protection/>
    </xf>
    <xf numFmtId="178" fontId="20" fillId="25" borderId="21" xfId="62" applyNumberFormat="1" applyFont="1" applyFill="1" applyBorder="1" applyAlignment="1" applyProtection="1">
      <alignment horizontal="center" vertical="center" shrinkToFit="1"/>
      <protection/>
    </xf>
    <xf numFmtId="178" fontId="20" fillId="25" borderId="19" xfId="60" applyNumberFormat="1" applyFont="1" applyFill="1" applyBorder="1" applyAlignment="1" applyProtection="1">
      <alignment horizontal="center" vertical="center" shrinkToFit="1"/>
      <protection/>
    </xf>
    <xf numFmtId="178" fontId="20" fillId="0" borderId="21" xfId="60" applyNumberFormat="1" applyFont="1" applyFill="1" applyBorder="1" applyAlignment="1" applyProtection="1">
      <alignment horizontal="center" vertical="center" shrinkToFit="1"/>
      <protection/>
    </xf>
    <xf numFmtId="178" fontId="20" fillId="0" borderId="19" xfId="60" applyNumberFormat="1" applyFont="1" applyFill="1" applyBorder="1" applyAlignment="1" applyProtection="1">
      <alignment horizontal="center" vertical="center" shrinkToFit="1"/>
      <protection/>
    </xf>
    <xf numFmtId="0" fontId="20" fillId="0" borderId="19" xfId="61" applyFont="1" applyFill="1" applyBorder="1" applyAlignment="1" applyProtection="1">
      <alignment horizontal="center" vertical="center" shrinkToFit="1"/>
      <protection/>
    </xf>
    <xf numFmtId="178" fontId="20" fillId="0" borderId="22" xfId="60" applyNumberFormat="1" applyFont="1" applyFill="1" applyBorder="1" applyAlignment="1" applyProtection="1">
      <alignment horizontal="center" vertical="center" shrinkToFit="1"/>
      <protection/>
    </xf>
    <xf numFmtId="0" fontId="20" fillId="0" borderId="23" xfId="60" applyFont="1" applyFill="1" applyBorder="1" applyAlignment="1" applyProtection="1">
      <alignment horizontal="center" vertical="center" shrinkToFit="1"/>
      <protection/>
    </xf>
    <xf numFmtId="178" fontId="20" fillId="25" borderId="24" xfId="62" applyNumberFormat="1" applyFont="1" applyFill="1" applyBorder="1" applyAlignment="1" applyProtection="1">
      <alignment horizontal="center" vertical="center" shrinkToFit="1"/>
      <protection/>
    </xf>
    <xf numFmtId="178" fontId="20" fillId="25" borderId="23" xfId="60" applyNumberFormat="1" applyFont="1" applyFill="1" applyBorder="1" applyAlignment="1" applyProtection="1">
      <alignment horizontal="center" vertical="center" shrinkToFit="1"/>
      <protection/>
    </xf>
    <xf numFmtId="178" fontId="20" fillId="0" borderId="24" xfId="60" applyNumberFormat="1" applyFont="1" applyFill="1" applyBorder="1" applyAlignment="1" applyProtection="1">
      <alignment horizontal="center" vertical="center" shrinkToFit="1"/>
      <protection/>
    </xf>
    <xf numFmtId="0" fontId="20" fillId="0" borderId="23" xfId="61" applyFont="1" applyFill="1" applyBorder="1" applyAlignment="1" applyProtection="1">
      <alignment horizontal="center" vertical="center" shrinkToFit="1"/>
      <protection/>
    </xf>
    <xf numFmtId="178" fontId="20" fillId="0" borderId="25" xfId="60" applyNumberFormat="1" applyFont="1" applyFill="1" applyBorder="1" applyAlignment="1" applyProtection="1">
      <alignment horizontal="center" vertical="center" shrinkToFit="1"/>
      <protection/>
    </xf>
    <xf numFmtId="178" fontId="20" fillId="0" borderId="23" xfId="60" applyNumberFormat="1" applyFont="1" applyFill="1" applyBorder="1" applyAlignment="1" applyProtection="1">
      <alignment horizontal="center" vertical="center" shrinkToFit="1"/>
      <protection/>
    </xf>
    <xf numFmtId="178" fontId="20" fillId="0" borderId="26" xfId="60" applyNumberFormat="1" applyFont="1" applyFill="1" applyBorder="1" applyAlignment="1" applyProtection="1">
      <alignment horizontal="center" vertical="center" shrinkToFit="1"/>
      <protection/>
    </xf>
    <xf numFmtId="178" fontId="20" fillId="0" borderId="18" xfId="60" applyNumberFormat="1" applyFont="1" applyFill="1" applyBorder="1" applyAlignment="1" applyProtection="1">
      <alignment horizontal="center" vertical="center" shrinkToFit="1"/>
      <protection/>
    </xf>
    <xf numFmtId="178" fontId="20" fillId="25" borderId="27" xfId="62" applyNumberFormat="1" applyFont="1" applyFill="1" applyBorder="1" applyAlignment="1" applyProtection="1">
      <alignment horizontal="center" vertical="center" shrinkToFit="1"/>
      <protection/>
    </xf>
    <xf numFmtId="178" fontId="20" fillId="25" borderId="0" xfId="60" applyNumberFormat="1" applyFont="1" applyFill="1" applyBorder="1" applyAlignment="1" applyProtection="1">
      <alignment horizontal="center" vertical="center" shrinkToFit="1"/>
      <protection/>
    </xf>
    <xf numFmtId="178" fontId="20" fillId="25" borderId="28" xfId="60" applyNumberFormat="1" applyFont="1" applyFill="1" applyBorder="1" applyAlignment="1" applyProtection="1">
      <alignment horizontal="center" vertical="center" shrinkToFit="1"/>
      <protection/>
    </xf>
    <xf numFmtId="178" fontId="20" fillId="0" borderId="29" xfId="60" applyNumberFormat="1" applyFont="1" applyFill="1" applyBorder="1" applyAlignment="1" applyProtection="1">
      <alignment horizontal="center" vertical="center" shrinkToFit="1"/>
      <protection/>
    </xf>
    <xf numFmtId="178" fontId="20" fillId="25" borderId="26" xfId="60" applyNumberFormat="1" applyFont="1" applyFill="1" applyBorder="1" applyAlignment="1" applyProtection="1">
      <alignment horizontal="center" vertical="center" shrinkToFit="1"/>
      <protection/>
    </xf>
    <xf numFmtId="178" fontId="20" fillId="25" borderId="18" xfId="60" applyNumberFormat="1" applyFont="1" applyFill="1" applyBorder="1" applyAlignment="1" applyProtection="1">
      <alignment horizontal="center" vertical="center" shrinkToFit="1"/>
      <protection/>
    </xf>
    <xf numFmtId="178" fontId="20" fillId="25" borderId="29" xfId="60" applyNumberFormat="1" applyFont="1" applyFill="1" applyBorder="1" applyAlignment="1" applyProtection="1">
      <alignment horizontal="center" vertical="center" shrinkToFit="1"/>
      <protection/>
    </xf>
    <xf numFmtId="178" fontId="20" fillId="0" borderId="24" xfId="62" applyNumberFormat="1" applyFont="1" applyFill="1" applyBorder="1" applyAlignment="1" applyProtection="1">
      <alignment horizontal="center" vertical="center" shrinkToFit="1"/>
      <protection/>
    </xf>
    <xf numFmtId="0" fontId="20" fillId="0" borderId="0" xfId="60" applyFont="1" applyFill="1" applyBorder="1" applyAlignment="1" applyProtection="1">
      <alignment horizontal="center" vertical="center" shrinkToFit="1"/>
      <protection/>
    </xf>
    <xf numFmtId="20" fontId="20" fillId="0" borderId="0" xfId="0" applyNumberFormat="1" applyFont="1" applyBorder="1" applyAlignment="1" applyProtection="1">
      <alignment horizontal="center" vertical="center" shrinkToFit="1"/>
      <protection/>
    </xf>
    <xf numFmtId="0" fontId="25" fillId="0" borderId="22" xfId="60" applyFont="1" applyFill="1" applyBorder="1" applyAlignment="1" applyProtection="1">
      <alignment horizontal="center" vertical="center" shrinkToFit="1"/>
      <protection/>
    </xf>
    <xf numFmtId="0" fontId="25" fillId="0" borderId="30" xfId="60" applyFont="1" applyFill="1" applyBorder="1" applyAlignment="1" applyProtection="1">
      <alignment horizontal="center" vertical="center" shrinkToFit="1"/>
      <protection/>
    </xf>
    <xf numFmtId="178" fontId="25" fillId="0" borderId="30" xfId="60" applyNumberFormat="1" applyFont="1" applyFill="1" applyBorder="1" applyAlignment="1" applyProtection="1">
      <alignment vertical="center" shrinkToFit="1"/>
      <protection/>
    </xf>
    <xf numFmtId="0" fontId="25" fillId="0" borderId="20" xfId="60" applyFont="1" applyFill="1" applyBorder="1" applyAlignment="1" applyProtection="1">
      <alignment horizontal="center" vertical="center" shrinkToFit="1"/>
      <protection/>
    </xf>
    <xf numFmtId="0" fontId="25" fillId="0" borderId="31" xfId="60" applyFont="1" applyFill="1" applyBorder="1" applyAlignment="1" applyProtection="1">
      <alignment horizontal="center" vertical="center" shrinkToFit="1"/>
      <protection/>
    </xf>
    <xf numFmtId="178" fontId="25" fillId="0" borderId="20" xfId="60" applyNumberFormat="1" applyFont="1" applyFill="1" applyBorder="1" applyAlignment="1" applyProtection="1">
      <alignment vertical="center" shrinkToFit="1"/>
      <protection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18" xfId="60" applyFont="1" applyFill="1" applyBorder="1" applyAlignment="1" applyProtection="1">
      <alignment vertical="center" shrinkToFit="1"/>
      <protection/>
    </xf>
    <xf numFmtId="0" fontId="26" fillId="0" borderId="18" xfId="60" applyFont="1" applyFill="1" applyBorder="1" applyAlignment="1" applyProtection="1">
      <alignment vertical="center"/>
      <protection/>
    </xf>
    <xf numFmtId="0" fontId="23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0" xfId="60" applyFont="1" applyFill="1" applyAlignment="1" applyProtection="1">
      <alignment horizontal="center" vertical="center" shrinkToFit="1"/>
      <protection/>
    </xf>
    <xf numFmtId="177" fontId="27" fillId="0" borderId="20" xfId="60" applyNumberFormat="1" applyFont="1" applyFill="1" applyBorder="1" applyAlignment="1" applyProtection="1">
      <alignment horizontal="center" vertical="center" shrinkToFit="1"/>
      <protection/>
    </xf>
    <xf numFmtId="0" fontId="29" fillId="0" borderId="0" xfId="60" applyFont="1" applyFill="1" applyAlignment="1" applyProtection="1">
      <alignment horizontal="center" vertical="center" shrinkToFit="1"/>
      <protection/>
    </xf>
    <xf numFmtId="0" fontId="29" fillId="0" borderId="18" xfId="60" applyFont="1" applyFill="1" applyBorder="1" applyAlignment="1" applyProtection="1">
      <alignment vertical="center" shrinkToFit="1"/>
      <protection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0" fillId="0" borderId="0" xfId="60" applyFont="1" applyFill="1" applyAlignment="1" applyProtection="1">
      <alignment horizontal="center" vertical="center" shrinkToFit="1"/>
      <protection/>
    </xf>
    <xf numFmtId="0" fontId="20" fillId="0" borderId="0" xfId="60" applyFont="1" applyFill="1" applyAlignment="1" applyProtection="1">
      <alignment horizontal="left" vertical="center" shrinkToFit="1"/>
      <protection/>
    </xf>
    <xf numFmtId="0" fontId="20" fillId="0" borderId="0" xfId="60" applyFont="1" applyFill="1" applyAlignment="1" applyProtection="1">
      <alignment horizontal="distributed" vertical="center" shrinkToFit="1"/>
      <protection/>
    </xf>
    <xf numFmtId="176" fontId="20" fillId="0" borderId="0" xfId="60" applyNumberFormat="1" applyFont="1" applyFill="1" applyAlignment="1" applyProtection="1">
      <alignment horizontal="left" vertical="center" indent="1" shrinkToFit="1"/>
      <protection/>
    </xf>
    <xf numFmtId="0" fontId="20" fillId="0" borderId="0" xfId="60" applyFont="1" applyFill="1" applyAlignment="1" applyProtection="1">
      <alignment horizontal="left" vertical="center" indent="1" shrinkToFit="1"/>
      <protection/>
    </xf>
    <xf numFmtId="0" fontId="26" fillId="0" borderId="18" xfId="60" applyFont="1" applyFill="1" applyBorder="1" applyAlignment="1" applyProtection="1">
      <alignment horizontal="left" vertical="center"/>
      <protection/>
    </xf>
    <xf numFmtId="0" fontId="20" fillId="0" borderId="19" xfId="60" applyFont="1" applyFill="1" applyBorder="1" applyAlignment="1" applyProtection="1">
      <alignment horizontal="center" vertical="center" shrinkToFit="1"/>
      <protection/>
    </xf>
    <xf numFmtId="0" fontId="30" fillId="0" borderId="0" xfId="60" applyFont="1" applyFill="1" applyAlignment="1" applyProtection="1">
      <alignment horizontal="left" vertical="center" indent="1" shrinkToFit="1"/>
      <protection/>
    </xf>
    <xf numFmtId="0" fontId="20" fillId="0" borderId="20" xfId="60" applyFont="1" applyFill="1" applyBorder="1" applyAlignment="1" applyProtection="1">
      <alignment horizontal="center" vertical="center" shrinkToFit="1"/>
      <protection/>
    </xf>
    <xf numFmtId="0" fontId="19" fillId="0" borderId="18" xfId="60" applyFont="1" applyFill="1" applyBorder="1" applyAlignment="1" applyProtection="1">
      <alignment horizontal="center" vertical="center" shrinkToFit="1"/>
      <protection/>
    </xf>
    <xf numFmtId="20" fontId="20" fillId="0" borderId="20" xfId="0" applyNumberFormat="1" applyFont="1" applyBorder="1" applyAlignment="1" applyProtection="1">
      <alignment horizontal="center" vertical="center" shrinkToFit="1"/>
      <protection/>
    </xf>
    <xf numFmtId="0" fontId="20" fillId="0" borderId="21" xfId="60" applyFont="1" applyFill="1" applyBorder="1" applyAlignment="1" applyProtection="1">
      <alignment horizontal="center" vertical="center" shrinkToFit="1"/>
      <protection/>
    </xf>
    <xf numFmtId="0" fontId="20" fillId="0" borderId="21" xfId="62" applyFont="1" applyFill="1" applyBorder="1" applyAlignment="1" applyProtection="1">
      <alignment horizontal="center" vertical="center" shrinkToFit="1"/>
      <protection/>
    </xf>
    <xf numFmtId="0" fontId="20" fillId="0" borderId="19" xfId="62" applyFont="1" applyFill="1" applyBorder="1" applyAlignment="1" applyProtection="1">
      <alignment horizontal="center" vertical="center" shrinkToFit="1"/>
      <protection/>
    </xf>
    <xf numFmtId="0" fontId="20" fillId="0" borderId="22" xfId="62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60" applyFont="1" applyFill="1" applyBorder="1" applyAlignment="1" applyProtection="1">
      <alignment horizontal="center" vertical="center"/>
      <protection/>
    </xf>
    <xf numFmtId="179" fontId="19" fillId="0" borderId="18" xfId="60" applyNumberFormat="1" applyFont="1" applyFill="1" applyBorder="1" applyAlignment="1" applyProtection="1">
      <alignment horizontal="center" vertical="center" shrinkToFit="1"/>
      <protection/>
    </xf>
    <xf numFmtId="0" fontId="20" fillId="0" borderId="22" xfId="60" applyFont="1" applyFill="1" applyBorder="1" applyAlignment="1" applyProtection="1">
      <alignment horizontal="center" vertical="center" shrinkToFit="1"/>
      <protection/>
    </xf>
    <xf numFmtId="0" fontId="27" fillId="0" borderId="18" xfId="60" applyFont="1" applyFill="1" applyBorder="1" applyAlignment="1" applyProtection="1">
      <alignment horizontal="center" vertical="center"/>
      <protection/>
    </xf>
    <xf numFmtId="0" fontId="19" fillId="0" borderId="18" xfId="60" applyFont="1" applyFill="1" applyBorder="1" applyAlignment="1" applyProtection="1">
      <alignment horizontal="center" vertical="center"/>
      <protection/>
    </xf>
    <xf numFmtId="0" fontId="29" fillId="0" borderId="18" xfId="60" applyFont="1" applyFill="1" applyBorder="1" applyAlignment="1" applyProtection="1">
      <alignment horizontal="center" vertical="center"/>
      <protection/>
    </xf>
    <xf numFmtId="179" fontId="29" fillId="0" borderId="18" xfId="6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標準_トーナメント表_H18ラリー杯組合せ_3年ライオンズ杯" xfId="61"/>
    <cellStyle name="標準_組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30.625" style="4" customWidth="1"/>
    <col min="3" max="3" width="20.625" style="4" customWidth="1"/>
    <col min="4" max="4" width="1.625" style="2" customWidth="1"/>
    <col min="5" max="25" width="2.625" style="2" customWidth="1"/>
    <col min="26" max="16384" width="9.00390625" style="2" customWidth="1"/>
  </cols>
  <sheetData>
    <row r="2" spans="2:3" s="1" customFormat="1" ht="17.25">
      <c r="B2" s="67" t="s">
        <v>58</v>
      </c>
      <c r="C2" s="67"/>
    </row>
    <row r="5" spans="2:3" ht="14.25">
      <c r="B5" s="66" t="s">
        <v>32</v>
      </c>
      <c r="C5" s="66"/>
    </row>
    <row r="6" spans="2:3" ht="14.25">
      <c r="B6" s="3"/>
      <c r="C6" s="3"/>
    </row>
    <row r="7" ht="14.25" thickBot="1">
      <c r="C7" s="5" t="s">
        <v>43</v>
      </c>
    </row>
    <row r="8" spans="2:3" s="6" customFormat="1" ht="30" customHeight="1" thickBot="1">
      <c r="B8" s="7" t="s">
        <v>33</v>
      </c>
      <c r="C8" s="8" t="s">
        <v>41</v>
      </c>
    </row>
    <row r="9" spans="2:3" s="6" customFormat="1" ht="22.5" customHeight="1">
      <c r="B9" s="9" t="s">
        <v>5</v>
      </c>
      <c r="C9" s="10">
        <v>1</v>
      </c>
    </row>
    <row r="10" spans="2:3" s="6" customFormat="1" ht="22.5" customHeight="1">
      <c r="B10" s="11" t="s">
        <v>42</v>
      </c>
      <c r="C10" s="12">
        <v>2</v>
      </c>
    </row>
    <row r="11" spans="2:3" s="6" customFormat="1" ht="22.5" customHeight="1">
      <c r="B11" s="11" t="s">
        <v>27</v>
      </c>
      <c r="C11" s="12">
        <v>1</v>
      </c>
    </row>
    <row r="12" spans="2:3" s="6" customFormat="1" ht="22.5" customHeight="1">
      <c r="B12" s="11" t="s">
        <v>28</v>
      </c>
      <c r="C12" s="12">
        <v>2</v>
      </c>
    </row>
    <row r="13" spans="2:3" s="6" customFormat="1" ht="22.5" customHeight="1">
      <c r="B13" s="11" t="s">
        <v>26</v>
      </c>
      <c r="C13" s="12">
        <v>1</v>
      </c>
    </row>
    <row r="14" spans="2:3" s="6" customFormat="1" ht="22.5" customHeight="1">
      <c r="B14" s="11" t="s">
        <v>34</v>
      </c>
      <c r="C14" s="12">
        <v>1</v>
      </c>
    </row>
    <row r="15" spans="2:3" s="6" customFormat="1" ht="22.5" customHeight="1">
      <c r="B15" s="11" t="s">
        <v>35</v>
      </c>
      <c r="C15" s="12">
        <v>1</v>
      </c>
    </row>
    <row r="16" spans="2:3" s="6" customFormat="1" ht="22.5" customHeight="1">
      <c r="B16" s="11" t="s">
        <v>36</v>
      </c>
      <c r="C16" s="12">
        <v>5</v>
      </c>
    </row>
    <row r="17" spans="2:3" s="6" customFormat="1" ht="22.5" customHeight="1">
      <c r="B17" s="11" t="s">
        <v>37</v>
      </c>
      <c r="C17" s="12">
        <v>1</v>
      </c>
    </row>
    <row r="18" spans="2:3" s="6" customFormat="1" ht="22.5" customHeight="1">
      <c r="B18" s="11" t="s">
        <v>38</v>
      </c>
      <c r="C18" s="12">
        <v>2</v>
      </c>
    </row>
    <row r="19" spans="2:3" s="6" customFormat="1" ht="22.5" customHeight="1" thickBot="1">
      <c r="B19" s="13" t="s">
        <v>39</v>
      </c>
      <c r="C19" s="14">
        <v>3</v>
      </c>
    </row>
    <row r="20" spans="2:3" s="15" customFormat="1" ht="34.5" customHeight="1" thickBot="1">
      <c r="B20" s="16" t="s">
        <v>40</v>
      </c>
      <c r="C20" s="17">
        <f>SUM(C9:C19)</f>
        <v>20</v>
      </c>
    </row>
  </sheetData>
  <mergeCells count="2">
    <mergeCell ref="B5:C5"/>
    <mergeCell ref="B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SheetLayoutView="100" workbookViewId="0" topLeftCell="A1">
      <selection activeCell="A1" sqref="A1:X1"/>
    </sheetView>
  </sheetViews>
  <sheetFormatPr defaultColWidth="10.625" defaultRowHeight="30" customHeight="1"/>
  <cols>
    <col min="1" max="1" width="7.625" style="19" customWidth="1"/>
    <col min="2" max="4" width="3.375" style="19" customWidth="1"/>
    <col min="5" max="9" width="3.625" style="19" customWidth="1"/>
    <col min="10" max="24" width="3.375" style="19" customWidth="1"/>
    <col min="25" max="16384" width="10.625" style="19" customWidth="1"/>
  </cols>
  <sheetData>
    <row r="1" spans="1:24" ht="19.5" customHeight="1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2:24" ht="19.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9.5" customHeight="1">
      <c r="A3" s="19">
        <v>1</v>
      </c>
      <c r="B3" s="70" t="s">
        <v>6</v>
      </c>
      <c r="C3" s="70"/>
      <c r="D3" s="70"/>
      <c r="E3" s="72" t="s">
        <v>59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9.5" customHeight="1">
      <c r="A4" s="19">
        <v>2</v>
      </c>
      <c r="B4" s="70" t="s">
        <v>7</v>
      </c>
      <c r="C4" s="70"/>
      <c r="D4" s="70"/>
      <c r="E4" s="72" t="s">
        <v>44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9.5" customHeight="1">
      <c r="A5" s="19">
        <v>3</v>
      </c>
      <c r="B5" s="70" t="s">
        <v>8</v>
      </c>
      <c r="C5" s="70"/>
      <c r="D5" s="70"/>
      <c r="E5" s="71">
        <v>40985</v>
      </c>
      <c r="F5" s="71"/>
      <c r="G5" s="71"/>
      <c r="H5" s="71"/>
      <c r="I5" s="71"/>
      <c r="J5" s="72" t="s">
        <v>45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2:24" ht="19.5" customHeight="1">
      <c r="B6" s="70"/>
      <c r="C6" s="70"/>
      <c r="D6" s="70"/>
      <c r="E6" s="71">
        <v>40986</v>
      </c>
      <c r="F6" s="71"/>
      <c r="G6" s="71"/>
      <c r="H6" s="71"/>
      <c r="I6" s="71"/>
      <c r="J6" s="72" t="s">
        <v>45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2:24" ht="19.5" customHeight="1">
      <c r="B7" s="70" t="s">
        <v>135</v>
      </c>
      <c r="C7" s="70"/>
      <c r="D7" s="70"/>
      <c r="E7" s="71">
        <v>40992</v>
      </c>
      <c r="F7" s="71"/>
      <c r="G7" s="71"/>
      <c r="H7" s="71"/>
      <c r="I7" s="71"/>
      <c r="J7" s="72" t="s">
        <v>136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2:24" ht="19.5" customHeight="1">
      <c r="B8" s="70"/>
      <c r="C8" s="70"/>
      <c r="D8" s="70"/>
      <c r="E8" s="71">
        <v>40993</v>
      </c>
      <c r="F8" s="71"/>
      <c r="G8" s="71"/>
      <c r="H8" s="71"/>
      <c r="I8" s="71"/>
      <c r="J8" s="72" t="s">
        <v>136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19.5" customHeight="1">
      <c r="A9" s="19">
        <v>4</v>
      </c>
      <c r="B9" s="70" t="s">
        <v>9</v>
      </c>
      <c r="C9" s="70"/>
      <c r="D9" s="70"/>
      <c r="E9" s="72" t="s">
        <v>46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2:24" ht="19.5" customHeight="1">
      <c r="B10" s="70"/>
      <c r="C10" s="70"/>
      <c r="D10" s="70"/>
      <c r="E10" s="72" t="s">
        <v>10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9.5" customHeight="1">
      <c r="A11" s="19">
        <v>5</v>
      </c>
      <c r="B11" s="70" t="s">
        <v>11</v>
      </c>
      <c r="C11" s="70"/>
      <c r="D11" s="70"/>
      <c r="E11" s="72" t="s">
        <v>12</v>
      </c>
      <c r="F11" s="72"/>
      <c r="G11" s="72"/>
      <c r="H11" s="72"/>
      <c r="I11" s="72"/>
      <c r="J11" s="72" t="s">
        <v>47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2:24" ht="19.5" customHeight="1">
      <c r="B12" s="70"/>
      <c r="C12" s="70"/>
      <c r="D12" s="70"/>
      <c r="E12" s="72" t="s">
        <v>48</v>
      </c>
      <c r="F12" s="72"/>
      <c r="G12" s="72"/>
      <c r="H12" s="72"/>
      <c r="I12" s="72"/>
      <c r="J12" s="72" t="s">
        <v>13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2:24" ht="19.5" customHeight="1">
      <c r="B13" s="70"/>
      <c r="C13" s="70"/>
      <c r="D13" s="70"/>
      <c r="E13" s="72" t="s">
        <v>14</v>
      </c>
      <c r="F13" s="72"/>
      <c r="G13" s="72"/>
      <c r="H13" s="72"/>
      <c r="I13" s="72"/>
      <c r="J13" s="72" t="s">
        <v>49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2:24" ht="19.5" customHeight="1">
      <c r="B14" s="70"/>
      <c r="C14" s="70"/>
      <c r="D14" s="70"/>
      <c r="E14" s="72" t="s">
        <v>15</v>
      </c>
      <c r="F14" s="72"/>
      <c r="G14" s="72"/>
      <c r="H14" s="72"/>
      <c r="I14" s="72"/>
      <c r="J14" s="72" t="s">
        <v>16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2:24" ht="19.5" customHeight="1">
      <c r="B15" s="70"/>
      <c r="C15" s="70"/>
      <c r="D15" s="70"/>
      <c r="E15" s="72" t="s">
        <v>17</v>
      </c>
      <c r="F15" s="72"/>
      <c r="G15" s="72"/>
      <c r="H15" s="72"/>
      <c r="I15" s="72"/>
      <c r="J15" s="72" t="s">
        <v>137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2:24" ht="19.5" customHeight="1">
      <c r="B16" s="70"/>
      <c r="C16" s="70"/>
      <c r="D16" s="70"/>
      <c r="E16" s="72"/>
      <c r="F16" s="72"/>
      <c r="G16" s="72"/>
      <c r="H16" s="72"/>
      <c r="I16" s="72"/>
      <c r="J16" s="72" t="s">
        <v>138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2:24" ht="19.5" customHeight="1">
      <c r="B17" s="70"/>
      <c r="C17" s="70"/>
      <c r="D17" s="70"/>
      <c r="E17" s="72" t="s">
        <v>18</v>
      </c>
      <c r="F17" s="72"/>
      <c r="G17" s="72"/>
      <c r="H17" s="72"/>
      <c r="I17" s="72"/>
      <c r="J17" s="72" t="s">
        <v>50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24" ht="19.5" customHeight="1">
      <c r="A18" s="19">
        <v>6</v>
      </c>
      <c r="B18" s="70" t="s">
        <v>19</v>
      </c>
      <c r="C18" s="70"/>
      <c r="D18" s="70"/>
      <c r="E18" s="72" t="s">
        <v>51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2:24" ht="19.5" customHeight="1">
      <c r="B19" s="68"/>
      <c r="C19" s="68"/>
      <c r="D19" s="68"/>
      <c r="E19" s="75" t="s">
        <v>134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2:24" ht="19.5" customHeight="1">
      <c r="B20" s="68"/>
      <c r="C20" s="68"/>
      <c r="D20" s="68"/>
      <c r="E20" s="72" t="s">
        <v>52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2:24" ht="19.5" customHeight="1">
      <c r="B21" s="68"/>
      <c r="C21" s="68"/>
      <c r="D21" s="68"/>
      <c r="E21" s="72" t="s">
        <v>53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2:24" ht="19.5" customHeight="1">
      <c r="B22" s="68"/>
      <c r="C22" s="68"/>
      <c r="D22" s="68"/>
      <c r="E22" s="72" t="s">
        <v>54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24" ht="19.5" customHeight="1">
      <c r="B23" s="68"/>
      <c r="C23" s="68"/>
      <c r="D23" s="68"/>
      <c r="E23" s="72" t="s">
        <v>55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9.5" customHeight="1">
      <c r="A24" s="19">
        <v>7</v>
      </c>
      <c r="B24" s="70" t="s">
        <v>20</v>
      </c>
      <c r="C24" s="70"/>
      <c r="D24" s="70"/>
      <c r="E24" s="72" t="s">
        <v>60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24" ht="19.5" customHeight="1">
      <c r="B25" s="70"/>
      <c r="C25" s="70"/>
      <c r="D25" s="70"/>
      <c r="E25" s="72" t="s">
        <v>56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9.5" customHeight="1">
      <c r="A26" s="19">
        <v>8</v>
      </c>
      <c r="B26" s="70" t="s">
        <v>21</v>
      </c>
      <c r="C26" s="70"/>
      <c r="D26" s="70"/>
      <c r="E26" s="72" t="s">
        <v>90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9.5" customHeight="1">
      <c r="A27" s="19">
        <v>9</v>
      </c>
      <c r="B27" s="70" t="s">
        <v>22</v>
      </c>
      <c r="C27" s="70"/>
      <c r="D27" s="70"/>
      <c r="E27" s="72" t="s">
        <v>57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9.5" customHeight="1">
      <c r="A28" s="19">
        <v>10</v>
      </c>
      <c r="B28" s="70" t="s">
        <v>23</v>
      </c>
      <c r="C28" s="70"/>
      <c r="D28" s="70"/>
      <c r="E28" s="72" t="s">
        <v>24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24" ht="19.5" customHeight="1">
      <c r="B29" s="68"/>
      <c r="C29" s="68"/>
      <c r="D29" s="68"/>
      <c r="E29" s="72" t="s">
        <v>25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2:24" ht="19.5" customHeight="1">
      <c r="B30" s="68"/>
      <c r="C30" s="68"/>
      <c r="D30" s="68"/>
      <c r="E30" s="69" t="s">
        <v>30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2:24" ht="19.5" customHeight="1">
      <c r="B31" s="68"/>
      <c r="C31" s="68"/>
      <c r="D31" s="68"/>
      <c r="E31" s="69" t="s">
        <v>29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2:24" ht="19.5" customHeight="1">
      <c r="B32" s="68"/>
      <c r="C32" s="68"/>
      <c r="D32" s="68"/>
      <c r="E32" s="69" t="s">
        <v>139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2:24" ht="19.5" customHeight="1">
      <c r="B33" s="68"/>
      <c r="C33" s="68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</sheetData>
  <mergeCells count="76">
    <mergeCell ref="B32:D32"/>
    <mergeCell ref="E32:X32"/>
    <mergeCell ref="B30:D30"/>
    <mergeCell ref="E30:X30"/>
    <mergeCell ref="B31:D31"/>
    <mergeCell ref="E31:X31"/>
    <mergeCell ref="B28:D28"/>
    <mergeCell ref="E28:X28"/>
    <mergeCell ref="B29:D29"/>
    <mergeCell ref="E29:X29"/>
    <mergeCell ref="E25:X25"/>
    <mergeCell ref="B26:D26"/>
    <mergeCell ref="E26:X26"/>
    <mergeCell ref="B27:D27"/>
    <mergeCell ref="E27:X27"/>
    <mergeCell ref="B25:D25"/>
    <mergeCell ref="B23:D23"/>
    <mergeCell ref="E23:X23"/>
    <mergeCell ref="B24:D24"/>
    <mergeCell ref="E24:X24"/>
    <mergeCell ref="B20:D20"/>
    <mergeCell ref="E20:X20"/>
    <mergeCell ref="E21:X21"/>
    <mergeCell ref="B22:D22"/>
    <mergeCell ref="E22:X22"/>
    <mergeCell ref="B21:D21"/>
    <mergeCell ref="B17:D17"/>
    <mergeCell ref="E17:I17"/>
    <mergeCell ref="J17:X17"/>
    <mergeCell ref="B19:D19"/>
    <mergeCell ref="E19:X19"/>
    <mergeCell ref="B18:D18"/>
    <mergeCell ref="E18:X18"/>
    <mergeCell ref="B15:D15"/>
    <mergeCell ref="E15:I15"/>
    <mergeCell ref="J15:X15"/>
    <mergeCell ref="B16:D16"/>
    <mergeCell ref="E16:I16"/>
    <mergeCell ref="J16:X16"/>
    <mergeCell ref="B13:D13"/>
    <mergeCell ref="E13:I13"/>
    <mergeCell ref="J13:X13"/>
    <mergeCell ref="B14:D14"/>
    <mergeCell ref="E14:I14"/>
    <mergeCell ref="J14:X14"/>
    <mergeCell ref="E11:I11"/>
    <mergeCell ref="J11:X11"/>
    <mergeCell ref="B12:D12"/>
    <mergeCell ref="E12:I12"/>
    <mergeCell ref="J12:X12"/>
    <mergeCell ref="B5:D5"/>
    <mergeCell ref="E5:I5"/>
    <mergeCell ref="J5:X5"/>
    <mergeCell ref="B6:D6"/>
    <mergeCell ref="E6:I6"/>
    <mergeCell ref="J6:X6"/>
    <mergeCell ref="A1:X1"/>
    <mergeCell ref="B2:D2"/>
    <mergeCell ref="E2:X2"/>
    <mergeCell ref="B7:D7"/>
    <mergeCell ref="E7:I7"/>
    <mergeCell ref="J7:X7"/>
    <mergeCell ref="B3:D3"/>
    <mergeCell ref="E3:X3"/>
    <mergeCell ref="B4:D4"/>
    <mergeCell ref="E4:X4"/>
    <mergeCell ref="B33:D33"/>
    <mergeCell ref="E33:X33"/>
    <mergeCell ref="B8:D8"/>
    <mergeCell ref="E8:I8"/>
    <mergeCell ref="J8:X8"/>
    <mergeCell ref="B9:D9"/>
    <mergeCell ref="E9:X9"/>
    <mergeCell ref="B10:D10"/>
    <mergeCell ref="E10:X10"/>
    <mergeCell ref="B11:D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zoomScalePageLayoutView="0" workbookViewId="0" topLeftCell="A1">
      <selection activeCell="A1" sqref="A1:K1"/>
    </sheetView>
  </sheetViews>
  <sheetFormatPr defaultColWidth="10.625" defaultRowHeight="30" customHeight="1"/>
  <cols>
    <col min="1" max="1" width="9.625" style="19" customWidth="1"/>
    <col min="2" max="24" width="3.625" style="19" customWidth="1"/>
    <col min="25" max="16384" width="10.625" style="19" customWidth="1"/>
  </cols>
  <sheetData>
    <row r="1" spans="1:24" ht="24.75" customHeight="1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8"/>
      <c r="M1" s="18"/>
      <c r="N1" s="18"/>
      <c r="O1" s="18"/>
      <c r="P1" s="18"/>
      <c r="Q1" s="57"/>
      <c r="R1" s="57"/>
      <c r="S1" s="57"/>
      <c r="T1" s="57"/>
      <c r="U1" s="57"/>
      <c r="V1" s="57"/>
      <c r="W1" s="57"/>
      <c r="X1" s="57"/>
    </row>
    <row r="2" ht="24.75" customHeight="1"/>
    <row r="3" spans="1:6" ht="24.75" customHeight="1">
      <c r="A3" s="90" t="s">
        <v>131</v>
      </c>
      <c r="B3" s="90"/>
      <c r="C3" s="90"/>
      <c r="D3" s="90"/>
      <c r="E3" s="90"/>
      <c r="F3" s="90"/>
    </row>
    <row r="4" spans="1:24" ht="24.75" customHeight="1">
      <c r="A4" s="63" t="s">
        <v>86</v>
      </c>
      <c r="B4" s="79" t="str">
        <f>A5</f>
        <v>大東Ａ</v>
      </c>
      <c r="C4" s="74"/>
      <c r="D4" s="88"/>
      <c r="E4" s="79" t="str">
        <f>A6</f>
        <v>習MSSＡ</v>
      </c>
      <c r="F4" s="74"/>
      <c r="G4" s="74"/>
      <c r="H4" s="80" t="str">
        <f>A7</f>
        <v>香澄</v>
      </c>
      <c r="I4" s="81"/>
      <c r="J4" s="82"/>
      <c r="K4" s="80" t="str">
        <f>A8</f>
        <v>谷津Ａ</v>
      </c>
      <c r="L4" s="81"/>
      <c r="M4" s="82"/>
      <c r="N4" s="80" t="str">
        <f>A9</f>
        <v>藤崎Ｂ</v>
      </c>
      <c r="O4" s="81"/>
      <c r="P4" s="82"/>
      <c r="Q4" s="22" t="s">
        <v>0</v>
      </c>
      <c r="R4" s="22" t="s">
        <v>61</v>
      </c>
      <c r="S4" s="22" t="s">
        <v>62</v>
      </c>
      <c r="T4" s="22" t="s">
        <v>63</v>
      </c>
      <c r="U4" s="22" t="s">
        <v>3</v>
      </c>
      <c r="V4" s="22" t="s">
        <v>1</v>
      </c>
      <c r="W4" s="22" t="s">
        <v>2</v>
      </c>
      <c r="X4" s="22" t="s">
        <v>4</v>
      </c>
    </row>
    <row r="5" spans="1:24" ht="24.75" customHeight="1">
      <c r="A5" s="54" t="s">
        <v>112</v>
      </c>
      <c r="B5" s="23"/>
      <c r="C5" s="24"/>
      <c r="D5" s="24"/>
      <c r="E5" s="25"/>
      <c r="F5" s="21" t="s">
        <v>64</v>
      </c>
      <c r="G5" s="26"/>
      <c r="H5" s="25"/>
      <c r="I5" s="27" t="s">
        <v>65</v>
      </c>
      <c r="J5" s="28"/>
      <c r="K5" s="25"/>
      <c r="L5" s="26" t="s">
        <v>66</v>
      </c>
      <c r="M5" s="28"/>
      <c r="N5" s="25"/>
      <c r="O5" s="26" t="s">
        <v>31</v>
      </c>
      <c r="P5" s="28"/>
      <c r="Q5" s="48">
        <f>R5*3+S5*1</f>
        <v>0</v>
      </c>
      <c r="R5" s="49"/>
      <c r="S5" s="49"/>
      <c r="T5" s="49"/>
      <c r="U5" s="50">
        <f>V5-W5</f>
        <v>0</v>
      </c>
      <c r="V5" s="50">
        <f>B5+E5+H5+K5+N5</f>
        <v>0</v>
      </c>
      <c r="W5" s="50">
        <f>D5+G5+J5+M5+P5</f>
        <v>0</v>
      </c>
      <c r="X5" s="49"/>
    </row>
    <row r="6" spans="1:24" ht="24.75" customHeight="1">
      <c r="A6" s="55" t="s">
        <v>115</v>
      </c>
      <c r="B6" s="29"/>
      <c r="C6" s="29"/>
      <c r="D6" s="29"/>
      <c r="E6" s="30"/>
      <c r="F6" s="31"/>
      <c r="G6" s="31"/>
      <c r="H6" s="32"/>
      <c r="I6" s="33" t="s">
        <v>67</v>
      </c>
      <c r="J6" s="34"/>
      <c r="K6" s="32"/>
      <c r="L6" s="35" t="s">
        <v>68</v>
      </c>
      <c r="M6" s="34"/>
      <c r="N6" s="32"/>
      <c r="O6" s="35" t="s">
        <v>69</v>
      </c>
      <c r="P6" s="34"/>
      <c r="Q6" s="48">
        <f>R6*3+S6*1</f>
        <v>0</v>
      </c>
      <c r="R6" s="51"/>
      <c r="S6" s="51"/>
      <c r="T6" s="51"/>
      <c r="U6" s="50">
        <f>V6-W6</f>
        <v>0</v>
      </c>
      <c r="V6" s="50">
        <f>B6+E6+H6+K6+N6</f>
        <v>0</v>
      </c>
      <c r="W6" s="50">
        <f>D6+G6+J6+M6+P6</f>
        <v>0</v>
      </c>
      <c r="X6" s="51"/>
    </row>
    <row r="7" spans="1:24" ht="24.75" customHeight="1">
      <c r="A7" s="55" t="s">
        <v>26</v>
      </c>
      <c r="E7" s="36"/>
      <c r="F7" s="20"/>
      <c r="G7" s="37"/>
      <c r="H7" s="38"/>
      <c r="I7" s="39"/>
      <c r="J7" s="40"/>
      <c r="K7" s="36"/>
      <c r="L7" s="37" t="s">
        <v>70</v>
      </c>
      <c r="M7" s="41"/>
      <c r="N7" s="36"/>
      <c r="O7" s="37" t="s">
        <v>71</v>
      </c>
      <c r="P7" s="41"/>
      <c r="Q7" s="48">
        <f>R7*3+S7*1</f>
        <v>0</v>
      </c>
      <c r="R7" s="52"/>
      <c r="S7" s="52"/>
      <c r="T7" s="52"/>
      <c r="U7" s="50">
        <f>V7-W7</f>
        <v>0</v>
      </c>
      <c r="V7" s="50">
        <f>B7+E7+H7+K7+N7</f>
        <v>0</v>
      </c>
      <c r="W7" s="50">
        <f>D7+G7+J7+M7+P7</f>
        <v>0</v>
      </c>
      <c r="X7" s="52"/>
    </row>
    <row r="8" spans="1:24" ht="24.75" customHeight="1">
      <c r="A8" s="55" t="s">
        <v>123</v>
      </c>
      <c r="B8" s="32"/>
      <c r="C8" s="33"/>
      <c r="D8" s="34"/>
      <c r="H8" s="32"/>
      <c r="I8" s="33"/>
      <c r="J8" s="34"/>
      <c r="K8" s="42"/>
      <c r="L8" s="43"/>
      <c r="M8" s="44"/>
      <c r="N8" s="36"/>
      <c r="O8" s="37" t="s">
        <v>72</v>
      </c>
      <c r="P8" s="41"/>
      <c r="Q8" s="48">
        <f>R8*3+S8*1</f>
        <v>0</v>
      </c>
      <c r="R8" s="52"/>
      <c r="S8" s="52"/>
      <c r="T8" s="52"/>
      <c r="U8" s="50">
        <f>V8-W8</f>
        <v>0</v>
      </c>
      <c r="V8" s="50">
        <f>B8+E8+H8+K8+N8</f>
        <v>0</v>
      </c>
      <c r="W8" s="50">
        <f>D8+G8+J8+M8+P8</f>
        <v>0</v>
      </c>
      <c r="X8" s="51"/>
    </row>
    <row r="9" spans="1:24" ht="24.75" customHeight="1">
      <c r="A9" s="56" t="s">
        <v>118</v>
      </c>
      <c r="B9" s="45"/>
      <c r="C9" s="29"/>
      <c r="D9" s="34"/>
      <c r="E9" s="32"/>
      <c r="F9" s="29"/>
      <c r="G9" s="35"/>
      <c r="H9" s="36"/>
      <c r="I9" s="37"/>
      <c r="J9" s="41"/>
      <c r="K9" s="36"/>
      <c r="L9" s="37"/>
      <c r="M9" s="41"/>
      <c r="N9" s="42"/>
      <c r="O9" s="43"/>
      <c r="P9" s="44"/>
      <c r="Q9" s="51">
        <f>R9*3+S9*1</f>
        <v>0</v>
      </c>
      <c r="R9" s="51"/>
      <c r="S9" s="51"/>
      <c r="T9" s="51"/>
      <c r="U9" s="53">
        <f>V9-W9</f>
        <v>0</v>
      </c>
      <c r="V9" s="53">
        <f>B9+E9+H9+K9+N9</f>
        <v>0</v>
      </c>
      <c r="W9" s="53">
        <f>D9+G9+J9+M9+P9</f>
        <v>0</v>
      </c>
      <c r="X9" s="51"/>
    </row>
    <row r="10" ht="24.75" customHeight="1"/>
    <row r="11" spans="1:24" s="64" customFormat="1" ht="24.75" customHeight="1">
      <c r="A11" s="64" t="s">
        <v>87</v>
      </c>
      <c r="B11" s="92">
        <v>40979</v>
      </c>
      <c r="C11" s="92"/>
      <c r="D11" s="92"/>
      <c r="E11" s="92"/>
      <c r="F11" s="91" t="s">
        <v>133</v>
      </c>
      <c r="G11" s="91"/>
      <c r="H11" s="91"/>
      <c r="I11" s="91"/>
      <c r="J11" s="91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24.75" customHeight="1">
      <c r="A12" s="22" t="s">
        <v>73</v>
      </c>
      <c r="B12" s="76" t="s">
        <v>74</v>
      </c>
      <c r="C12" s="76"/>
      <c r="D12" s="76"/>
      <c r="E12" s="76"/>
      <c r="F12" s="76" t="s">
        <v>75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 t="s">
        <v>20</v>
      </c>
      <c r="R12" s="76"/>
      <c r="S12" s="76"/>
      <c r="T12" s="76"/>
      <c r="U12" s="76"/>
      <c r="V12" s="76"/>
      <c r="W12" s="76"/>
      <c r="X12" s="76"/>
    </row>
    <row r="13" spans="1:24" ht="24.75" customHeight="1">
      <c r="A13" s="22" t="s">
        <v>76</v>
      </c>
      <c r="B13" s="78">
        <v>0.375</v>
      </c>
      <c r="C13" s="78"/>
      <c r="D13" s="78"/>
      <c r="E13" s="78"/>
      <c r="F13" s="76" t="str">
        <f>A5</f>
        <v>大東Ａ</v>
      </c>
      <c r="G13" s="76"/>
      <c r="H13" s="76"/>
      <c r="I13" s="76"/>
      <c r="J13" s="76" t="s">
        <v>77</v>
      </c>
      <c r="K13" s="76"/>
      <c r="L13" s="76"/>
      <c r="M13" s="76" t="str">
        <f>A6</f>
        <v>習MSSＡ</v>
      </c>
      <c r="N13" s="76"/>
      <c r="O13" s="76"/>
      <c r="P13" s="76"/>
      <c r="Q13" s="76" t="str">
        <f>F17</f>
        <v>谷津Ａ</v>
      </c>
      <c r="R13" s="76"/>
      <c r="S13" s="76"/>
      <c r="T13" s="76"/>
      <c r="U13" s="76" t="str">
        <f>M17</f>
        <v>藤崎Ｂ</v>
      </c>
      <c r="V13" s="76"/>
      <c r="W13" s="76"/>
      <c r="X13" s="76"/>
    </row>
    <row r="14" spans="1:24" ht="24.75" customHeight="1">
      <c r="A14" s="22" t="s">
        <v>78</v>
      </c>
      <c r="B14" s="78">
        <v>0.3958333333333333</v>
      </c>
      <c r="C14" s="78"/>
      <c r="D14" s="78"/>
      <c r="E14" s="78"/>
      <c r="F14" s="76" t="str">
        <f>A7</f>
        <v>香澄</v>
      </c>
      <c r="G14" s="76"/>
      <c r="H14" s="76"/>
      <c r="I14" s="76"/>
      <c r="J14" s="76" t="s">
        <v>77</v>
      </c>
      <c r="K14" s="76"/>
      <c r="L14" s="76"/>
      <c r="M14" s="76" t="str">
        <f>A8</f>
        <v>谷津Ａ</v>
      </c>
      <c r="N14" s="76"/>
      <c r="O14" s="76"/>
      <c r="P14" s="76"/>
      <c r="Q14" s="76" t="str">
        <f>F13</f>
        <v>大東Ａ</v>
      </c>
      <c r="R14" s="76"/>
      <c r="S14" s="76"/>
      <c r="T14" s="76"/>
      <c r="U14" s="76" t="str">
        <f>M13</f>
        <v>習MSSＡ</v>
      </c>
      <c r="V14" s="76"/>
      <c r="W14" s="76"/>
      <c r="X14" s="76"/>
    </row>
    <row r="15" spans="1:24" ht="24.75" customHeight="1">
      <c r="A15" s="22" t="s">
        <v>79</v>
      </c>
      <c r="B15" s="78">
        <v>0.4166666666666667</v>
      </c>
      <c r="C15" s="78"/>
      <c r="D15" s="78"/>
      <c r="E15" s="78"/>
      <c r="F15" s="76" t="str">
        <f>A5</f>
        <v>大東Ａ</v>
      </c>
      <c r="G15" s="76"/>
      <c r="H15" s="76"/>
      <c r="I15" s="76"/>
      <c r="J15" s="76" t="s">
        <v>77</v>
      </c>
      <c r="K15" s="76"/>
      <c r="L15" s="76"/>
      <c r="M15" s="76" t="str">
        <f>A9</f>
        <v>藤崎Ｂ</v>
      </c>
      <c r="N15" s="76"/>
      <c r="O15" s="76"/>
      <c r="P15" s="76"/>
      <c r="Q15" s="76" t="str">
        <f>F14</f>
        <v>香澄</v>
      </c>
      <c r="R15" s="76"/>
      <c r="S15" s="76"/>
      <c r="T15" s="76"/>
      <c r="U15" s="76" t="str">
        <f>M14</f>
        <v>谷津Ａ</v>
      </c>
      <c r="V15" s="76"/>
      <c r="W15" s="76"/>
      <c r="X15" s="76"/>
    </row>
    <row r="16" spans="1:24" ht="24.75" customHeight="1">
      <c r="A16" s="22" t="s">
        <v>80</v>
      </c>
      <c r="B16" s="78">
        <v>0.4375</v>
      </c>
      <c r="C16" s="78"/>
      <c r="D16" s="78"/>
      <c r="E16" s="78"/>
      <c r="F16" s="76" t="str">
        <f>A6</f>
        <v>習MSSＡ</v>
      </c>
      <c r="G16" s="76"/>
      <c r="H16" s="76"/>
      <c r="I16" s="76"/>
      <c r="J16" s="76" t="s">
        <v>77</v>
      </c>
      <c r="K16" s="76"/>
      <c r="L16" s="76"/>
      <c r="M16" s="76" t="str">
        <f>A7</f>
        <v>香澄</v>
      </c>
      <c r="N16" s="76"/>
      <c r="O16" s="76"/>
      <c r="P16" s="76"/>
      <c r="Q16" s="76" t="str">
        <f>F15</f>
        <v>大東Ａ</v>
      </c>
      <c r="R16" s="76"/>
      <c r="S16" s="76"/>
      <c r="T16" s="76"/>
      <c r="U16" s="76" t="str">
        <f>M15</f>
        <v>藤崎Ｂ</v>
      </c>
      <c r="V16" s="76"/>
      <c r="W16" s="76"/>
      <c r="X16" s="76"/>
    </row>
    <row r="17" spans="1:24" ht="24.75" customHeight="1">
      <c r="A17" s="22" t="s">
        <v>72</v>
      </c>
      <c r="B17" s="78">
        <v>0.4583333333333333</v>
      </c>
      <c r="C17" s="78"/>
      <c r="D17" s="78"/>
      <c r="E17" s="78"/>
      <c r="F17" s="76" t="str">
        <f>A8</f>
        <v>谷津Ａ</v>
      </c>
      <c r="G17" s="76"/>
      <c r="H17" s="76"/>
      <c r="I17" s="76"/>
      <c r="J17" s="76" t="s">
        <v>77</v>
      </c>
      <c r="K17" s="76"/>
      <c r="L17" s="76"/>
      <c r="M17" s="76" t="str">
        <f>A9</f>
        <v>藤崎Ｂ</v>
      </c>
      <c r="N17" s="76"/>
      <c r="O17" s="76"/>
      <c r="P17" s="76"/>
      <c r="Q17" s="76" t="str">
        <f>F16</f>
        <v>習MSSＡ</v>
      </c>
      <c r="R17" s="76"/>
      <c r="S17" s="76"/>
      <c r="T17" s="76"/>
      <c r="U17" s="76" t="str">
        <f>M16</f>
        <v>香澄</v>
      </c>
      <c r="V17" s="76"/>
      <c r="W17" s="76"/>
      <c r="X17" s="76"/>
    </row>
    <row r="18" ht="24.75" customHeight="1"/>
    <row r="19" spans="1:24" s="62" customFormat="1" ht="24.75" customHeight="1">
      <c r="A19" s="62" t="s">
        <v>89</v>
      </c>
      <c r="B19" s="87">
        <v>40986</v>
      </c>
      <c r="C19" s="87"/>
      <c r="D19" s="87"/>
      <c r="E19" s="87"/>
      <c r="F19" s="77" t="s">
        <v>88</v>
      </c>
      <c r="G19" s="77"/>
      <c r="H19" s="77"/>
      <c r="I19" s="7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4.75" customHeight="1">
      <c r="A20" s="22" t="s">
        <v>73</v>
      </c>
      <c r="B20" s="76" t="s">
        <v>74</v>
      </c>
      <c r="C20" s="76"/>
      <c r="D20" s="76"/>
      <c r="E20" s="76"/>
      <c r="F20" s="76" t="s">
        <v>75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 t="s">
        <v>20</v>
      </c>
      <c r="R20" s="76"/>
      <c r="S20" s="76"/>
      <c r="T20" s="76"/>
      <c r="U20" s="76"/>
      <c r="V20" s="76"/>
      <c r="W20" s="76"/>
      <c r="X20" s="76"/>
    </row>
    <row r="21" spans="1:24" ht="24.75" customHeight="1">
      <c r="A21" s="22" t="s">
        <v>81</v>
      </c>
      <c r="B21" s="78">
        <v>0.375</v>
      </c>
      <c r="C21" s="78"/>
      <c r="D21" s="78"/>
      <c r="E21" s="78"/>
      <c r="F21" s="76" t="str">
        <f>A5</f>
        <v>大東Ａ</v>
      </c>
      <c r="G21" s="76"/>
      <c r="H21" s="76"/>
      <c r="I21" s="76"/>
      <c r="J21" s="76" t="s">
        <v>77</v>
      </c>
      <c r="K21" s="76"/>
      <c r="L21" s="76"/>
      <c r="M21" s="76" t="str">
        <f>A7</f>
        <v>香澄</v>
      </c>
      <c r="N21" s="76"/>
      <c r="O21" s="76"/>
      <c r="P21" s="76"/>
      <c r="Q21" s="76" t="str">
        <f>F25</f>
        <v>習MSSＡ</v>
      </c>
      <c r="R21" s="76"/>
      <c r="S21" s="76"/>
      <c r="T21" s="76"/>
      <c r="U21" s="76" t="str">
        <f>M25</f>
        <v>谷津Ａ</v>
      </c>
      <c r="V21" s="76"/>
      <c r="W21" s="76"/>
      <c r="X21" s="76"/>
    </row>
    <row r="22" spans="1:24" ht="24.75" customHeight="1">
      <c r="A22" s="22" t="s">
        <v>82</v>
      </c>
      <c r="B22" s="78">
        <v>0.3958333333333333</v>
      </c>
      <c r="C22" s="78"/>
      <c r="D22" s="78"/>
      <c r="E22" s="78"/>
      <c r="F22" s="76" t="str">
        <f>A6</f>
        <v>習MSSＡ</v>
      </c>
      <c r="G22" s="76"/>
      <c r="H22" s="76"/>
      <c r="I22" s="76"/>
      <c r="J22" s="76" t="s">
        <v>77</v>
      </c>
      <c r="K22" s="76"/>
      <c r="L22" s="76"/>
      <c r="M22" s="76" t="str">
        <f>A9</f>
        <v>藤崎Ｂ</v>
      </c>
      <c r="N22" s="76"/>
      <c r="O22" s="76"/>
      <c r="P22" s="76"/>
      <c r="Q22" s="76" t="str">
        <f>F21</f>
        <v>大東Ａ</v>
      </c>
      <c r="R22" s="76"/>
      <c r="S22" s="76"/>
      <c r="T22" s="76"/>
      <c r="U22" s="76" t="str">
        <f>M21</f>
        <v>香澄</v>
      </c>
      <c r="V22" s="76"/>
      <c r="W22" s="76"/>
      <c r="X22" s="76"/>
    </row>
    <row r="23" spans="1:24" ht="24.75" customHeight="1">
      <c r="A23" s="22" t="s">
        <v>83</v>
      </c>
      <c r="B23" s="78">
        <v>0.4166666666666667</v>
      </c>
      <c r="C23" s="78"/>
      <c r="D23" s="78"/>
      <c r="E23" s="78"/>
      <c r="F23" s="76" t="str">
        <f>A5</f>
        <v>大東Ａ</v>
      </c>
      <c r="G23" s="76"/>
      <c r="H23" s="76"/>
      <c r="I23" s="76"/>
      <c r="J23" s="76" t="s">
        <v>77</v>
      </c>
      <c r="K23" s="76"/>
      <c r="L23" s="76"/>
      <c r="M23" s="76" t="str">
        <f>A8</f>
        <v>谷津Ａ</v>
      </c>
      <c r="N23" s="76"/>
      <c r="O23" s="76"/>
      <c r="P23" s="76"/>
      <c r="Q23" s="76" t="str">
        <f>F22</f>
        <v>習MSSＡ</v>
      </c>
      <c r="R23" s="76"/>
      <c r="S23" s="76"/>
      <c r="T23" s="76"/>
      <c r="U23" s="76" t="str">
        <f>M22</f>
        <v>藤崎Ｂ</v>
      </c>
      <c r="V23" s="76"/>
      <c r="W23" s="76"/>
      <c r="X23" s="76"/>
    </row>
    <row r="24" spans="1:24" ht="24.75" customHeight="1">
      <c r="A24" s="22" t="s">
        <v>84</v>
      </c>
      <c r="B24" s="78">
        <v>0.4375</v>
      </c>
      <c r="C24" s="78"/>
      <c r="D24" s="78"/>
      <c r="E24" s="78"/>
      <c r="F24" s="76" t="str">
        <f>A7</f>
        <v>香澄</v>
      </c>
      <c r="G24" s="76"/>
      <c r="H24" s="76"/>
      <c r="I24" s="76"/>
      <c r="J24" s="76" t="s">
        <v>77</v>
      </c>
      <c r="K24" s="76"/>
      <c r="L24" s="76"/>
      <c r="M24" s="76" t="str">
        <f>A9</f>
        <v>藤崎Ｂ</v>
      </c>
      <c r="N24" s="76"/>
      <c r="O24" s="76"/>
      <c r="P24" s="76"/>
      <c r="Q24" s="76" t="str">
        <f>F23</f>
        <v>大東Ａ</v>
      </c>
      <c r="R24" s="76"/>
      <c r="S24" s="76"/>
      <c r="T24" s="76"/>
      <c r="U24" s="76" t="str">
        <f>M23</f>
        <v>谷津Ａ</v>
      </c>
      <c r="V24" s="76"/>
      <c r="W24" s="76"/>
      <c r="X24" s="76"/>
    </row>
    <row r="25" spans="1:24" ht="24.75" customHeight="1">
      <c r="A25" s="22" t="s">
        <v>85</v>
      </c>
      <c r="B25" s="78">
        <v>0.4583333333333333</v>
      </c>
      <c r="C25" s="78"/>
      <c r="D25" s="78"/>
      <c r="E25" s="78"/>
      <c r="F25" s="76" t="str">
        <f>A6</f>
        <v>習MSSＡ</v>
      </c>
      <c r="G25" s="76"/>
      <c r="H25" s="76"/>
      <c r="I25" s="76"/>
      <c r="J25" s="76" t="s">
        <v>77</v>
      </c>
      <c r="K25" s="76"/>
      <c r="L25" s="76"/>
      <c r="M25" s="76" t="str">
        <f>A8</f>
        <v>谷津Ａ</v>
      </c>
      <c r="N25" s="76"/>
      <c r="O25" s="76"/>
      <c r="P25" s="76"/>
      <c r="Q25" s="76" t="str">
        <f>F24</f>
        <v>香澄</v>
      </c>
      <c r="R25" s="76"/>
      <c r="S25" s="76"/>
      <c r="T25" s="76"/>
      <c r="U25" s="76" t="str">
        <f>M24</f>
        <v>藤崎Ｂ</v>
      </c>
      <c r="V25" s="76"/>
      <c r="W25" s="76"/>
      <c r="X25" s="76"/>
    </row>
    <row r="26" spans="1:24" ht="30" customHeight="1">
      <c r="A26" s="46"/>
      <c r="B26" s="47"/>
      <c r="C26" s="47"/>
      <c r="D26" s="47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30" customHeight="1">
      <c r="A27" s="89" t="s">
        <v>129</v>
      </c>
      <c r="B27" s="89"/>
      <c r="C27" s="61"/>
      <c r="D27" s="61"/>
      <c r="E27" s="61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30" customHeight="1">
      <c r="A28" s="22" t="s">
        <v>91</v>
      </c>
      <c r="B28" s="78">
        <v>0.4895833333333333</v>
      </c>
      <c r="C28" s="78"/>
      <c r="D28" s="78"/>
      <c r="E28" s="78"/>
      <c r="F28" s="76" t="s">
        <v>102</v>
      </c>
      <c r="G28" s="76"/>
      <c r="H28" s="76"/>
      <c r="I28" s="76"/>
      <c r="J28" s="76" t="s">
        <v>77</v>
      </c>
      <c r="K28" s="76"/>
      <c r="L28" s="76"/>
      <c r="M28" s="76" t="s">
        <v>103</v>
      </c>
      <c r="N28" s="76"/>
      <c r="O28" s="76"/>
      <c r="P28" s="76"/>
      <c r="Q28" s="86" t="s">
        <v>92</v>
      </c>
      <c r="R28" s="84"/>
      <c r="S28" s="84"/>
      <c r="T28" s="85"/>
      <c r="U28" s="83"/>
      <c r="V28" s="84"/>
      <c r="W28" s="84"/>
      <c r="X28" s="85"/>
    </row>
  </sheetData>
  <sheetProtection/>
  <mergeCells count="84">
    <mergeCell ref="B4:D4"/>
    <mergeCell ref="B17:E17"/>
    <mergeCell ref="A27:B27"/>
    <mergeCell ref="A1:K1"/>
    <mergeCell ref="A3:F3"/>
    <mergeCell ref="F11:J11"/>
    <mergeCell ref="B11:E11"/>
    <mergeCell ref="F12:P12"/>
    <mergeCell ref="B12:E12"/>
    <mergeCell ref="B16:E16"/>
    <mergeCell ref="B15:E15"/>
    <mergeCell ref="B19:E19"/>
    <mergeCell ref="B23:E23"/>
    <mergeCell ref="B24:E24"/>
    <mergeCell ref="B25:E25"/>
    <mergeCell ref="B20:E20"/>
    <mergeCell ref="B21:E21"/>
    <mergeCell ref="B22:E22"/>
    <mergeCell ref="U23:X23"/>
    <mergeCell ref="U24:X24"/>
    <mergeCell ref="U25:X25"/>
    <mergeCell ref="Q15:T15"/>
    <mergeCell ref="U15:X15"/>
    <mergeCell ref="U16:X16"/>
    <mergeCell ref="U21:X21"/>
    <mergeCell ref="U22:X22"/>
    <mergeCell ref="U17:X17"/>
    <mergeCell ref="Q16:T16"/>
    <mergeCell ref="U28:X28"/>
    <mergeCell ref="B28:E28"/>
    <mergeCell ref="F28:I28"/>
    <mergeCell ref="J28:L28"/>
    <mergeCell ref="M28:P28"/>
    <mergeCell ref="Q28:T28"/>
    <mergeCell ref="E4:G4"/>
    <mergeCell ref="H4:J4"/>
    <mergeCell ref="K4:M4"/>
    <mergeCell ref="N4:P4"/>
    <mergeCell ref="Q12:X12"/>
    <mergeCell ref="U13:X13"/>
    <mergeCell ref="B14:E14"/>
    <mergeCell ref="F14:I14"/>
    <mergeCell ref="J14:L14"/>
    <mergeCell ref="M14:P14"/>
    <mergeCell ref="Q14:T14"/>
    <mergeCell ref="U14:X14"/>
    <mergeCell ref="B13:E13"/>
    <mergeCell ref="Q13:T13"/>
    <mergeCell ref="M16:P16"/>
    <mergeCell ref="F13:I13"/>
    <mergeCell ref="J13:L13"/>
    <mergeCell ref="F15:I15"/>
    <mergeCell ref="J15:L15"/>
    <mergeCell ref="M13:P13"/>
    <mergeCell ref="M15:P15"/>
    <mergeCell ref="F16:I16"/>
    <mergeCell ref="J16:L16"/>
    <mergeCell ref="F20:P20"/>
    <mergeCell ref="Q20:X20"/>
    <mergeCell ref="F17:I17"/>
    <mergeCell ref="J17:L17"/>
    <mergeCell ref="M17:P17"/>
    <mergeCell ref="Q17:T17"/>
    <mergeCell ref="F19:I19"/>
    <mergeCell ref="F22:I22"/>
    <mergeCell ref="J22:L22"/>
    <mergeCell ref="M22:P22"/>
    <mergeCell ref="Q22:T22"/>
    <mergeCell ref="F21:I21"/>
    <mergeCell ref="J21:L21"/>
    <mergeCell ref="M21:P21"/>
    <mergeCell ref="Q21:T21"/>
    <mergeCell ref="F23:I23"/>
    <mergeCell ref="J23:L23"/>
    <mergeCell ref="M23:P23"/>
    <mergeCell ref="Q23:T23"/>
    <mergeCell ref="F24:I24"/>
    <mergeCell ref="J24:L24"/>
    <mergeCell ref="M24:P24"/>
    <mergeCell ref="Q24:T24"/>
    <mergeCell ref="F25:I25"/>
    <mergeCell ref="J25:L25"/>
    <mergeCell ref="M25:P25"/>
    <mergeCell ref="Q25:T25"/>
  </mergeCells>
  <printOptions horizontalCentered="1"/>
  <pageMargins left="0.3937007874015748" right="0.3937007874015748" top="0.984251968503937" bottom="0.6299212598425197" header="0.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workbookViewId="0" topLeftCell="A1">
      <selection activeCell="A1" sqref="A1:K1"/>
    </sheetView>
  </sheetViews>
  <sheetFormatPr defaultColWidth="10.625" defaultRowHeight="30" customHeight="1"/>
  <cols>
    <col min="1" max="1" width="9.625" style="19" customWidth="1"/>
    <col min="2" max="24" width="3.625" style="19" customWidth="1"/>
    <col min="25" max="16384" width="10.625" style="19" customWidth="1"/>
  </cols>
  <sheetData>
    <row r="1" spans="1:24" ht="24.75" customHeight="1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8"/>
      <c r="M1" s="18"/>
      <c r="N1" s="18"/>
      <c r="O1" s="18"/>
      <c r="P1" s="18"/>
      <c r="Q1" s="57"/>
      <c r="R1" s="57"/>
      <c r="S1" s="57"/>
      <c r="T1" s="57"/>
      <c r="U1" s="57"/>
      <c r="V1" s="57"/>
      <c r="W1" s="57"/>
      <c r="X1" s="57"/>
    </row>
    <row r="2" ht="24.75" customHeight="1"/>
    <row r="3" spans="1:6" ht="24.75" customHeight="1">
      <c r="A3" s="90" t="s">
        <v>128</v>
      </c>
      <c r="B3" s="90"/>
      <c r="C3" s="90"/>
      <c r="D3" s="90"/>
      <c r="E3" s="90"/>
      <c r="F3" s="90"/>
    </row>
    <row r="4" spans="1:24" ht="24.75" customHeight="1">
      <c r="A4" s="63" t="s">
        <v>101</v>
      </c>
      <c r="B4" s="79" t="str">
        <f>A5</f>
        <v>向山Ａ</v>
      </c>
      <c r="C4" s="74"/>
      <c r="D4" s="88"/>
      <c r="E4" s="79" t="str">
        <f>A6</f>
        <v>藤崎Ｄ</v>
      </c>
      <c r="F4" s="74"/>
      <c r="G4" s="74"/>
      <c r="H4" s="80" t="str">
        <f>A7</f>
        <v>谷津Ｂ</v>
      </c>
      <c r="I4" s="81"/>
      <c r="J4" s="82"/>
      <c r="K4" s="80" t="str">
        <f>A8</f>
        <v>秋津</v>
      </c>
      <c r="L4" s="81"/>
      <c r="M4" s="82"/>
      <c r="N4" s="80" t="str">
        <f>A9</f>
        <v>実籾</v>
      </c>
      <c r="O4" s="81"/>
      <c r="P4" s="82"/>
      <c r="Q4" s="22" t="s">
        <v>0</v>
      </c>
      <c r="R4" s="22" t="s">
        <v>61</v>
      </c>
      <c r="S4" s="22" t="s">
        <v>62</v>
      </c>
      <c r="T4" s="22" t="s">
        <v>63</v>
      </c>
      <c r="U4" s="22" t="s">
        <v>3</v>
      </c>
      <c r="V4" s="22" t="s">
        <v>1</v>
      </c>
      <c r="W4" s="22" t="s">
        <v>2</v>
      </c>
      <c r="X4" s="22" t="s">
        <v>4</v>
      </c>
    </row>
    <row r="5" spans="1:24" ht="24.75" customHeight="1">
      <c r="A5" s="54" t="s">
        <v>113</v>
      </c>
      <c r="B5" s="23"/>
      <c r="C5" s="24"/>
      <c r="D5" s="24"/>
      <c r="E5" s="25"/>
      <c r="F5" s="21" t="s">
        <v>64</v>
      </c>
      <c r="G5" s="26"/>
      <c r="H5" s="25"/>
      <c r="I5" s="27" t="s">
        <v>65</v>
      </c>
      <c r="J5" s="28"/>
      <c r="K5" s="25"/>
      <c r="L5" s="26" t="s">
        <v>66</v>
      </c>
      <c r="M5" s="28"/>
      <c r="N5" s="25"/>
      <c r="O5" s="26" t="s">
        <v>31</v>
      </c>
      <c r="P5" s="28"/>
      <c r="Q5" s="48">
        <f>R5*3+S5*1</f>
        <v>0</v>
      </c>
      <c r="R5" s="49"/>
      <c r="S5" s="49"/>
      <c r="T5" s="49"/>
      <c r="U5" s="50">
        <f>V5-W5</f>
        <v>0</v>
      </c>
      <c r="V5" s="50">
        <f>B5+E5+H5+K5+N5</f>
        <v>0</v>
      </c>
      <c r="W5" s="50">
        <f>D5+G5+J5+M5+P5</f>
        <v>0</v>
      </c>
      <c r="X5" s="49"/>
    </row>
    <row r="6" spans="1:24" ht="24.75" customHeight="1">
      <c r="A6" s="55" t="s">
        <v>120</v>
      </c>
      <c r="B6" s="29"/>
      <c r="C6" s="29"/>
      <c r="D6" s="29"/>
      <c r="E6" s="30"/>
      <c r="F6" s="31"/>
      <c r="G6" s="31"/>
      <c r="H6" s="32"/>
      <c r="I6" s="33" t="s">
        <v>67</v>
      </c>
      <c r="J6" s="34"/>
      <c r="K6" s="32"/>
      <c r="L6" s="35" t="s">
        <v>68</v>
      </c>
      <c r="M6" s="34"/>
      <c r="N6" s="32"/>
      <c r="O6" s="35" t="s">
        <v>69</v>
      </c>
      <c r="P6" s="34"/>
      <c r="Q6" s="48">
        <f>R6*3+S6*1</f>
        <v>0</v>
      </c>
      <c r="R6" s="51"/>
      <c r="S6" s="51"/>
      <c r="T6" s="51"/>
      <c r="U6" s="50">
        <f>V6-W6</f>
        <v>0</v>
      </c>
      <c r="V6" s="50">
        <f>B6+E6+H6+K6+N6</f>
        <v>0</v>
      </c>
      <c r="W6" s="50">
        <f>D6+G6+J6+M6+P6</f>
        <v>0</v>
      </c>
      <c r="X6" s="51"/>
    </row>
    <row r="7" spans="1:24" ht="24.75" customHeight="1">
      <c r="A7" s="56" t="s">
        <v>122</v>
      </c>
      <c r="E7" s="36"/>
      <c r="F7" s="20"/>
      <c r="G7" s="37"/>
      <c r="H7" s="38"/>
      <c r="I7" s="39"/>
      <c r="J7" s="40"/>
      <c r="K7" s="36"/>
      <c r="L7" s="37" t="s">
        <v>93</v>
      </c>
      <c r="M7" s="41"/>
      <c r="N7" s="36"/>
      <c r="O7" s="37" t="s">
        <v>94</v>
      </c>
      <c r="P7" s="41"/>
      <c r="Q7" s="48">
        <f>R7*3+S7*1</f>
        <v>0</v>
      </c>
      <c r="R7" s="52"/>
      <c r="S7" s="52"/>
      <c r="T7" s="52"/>
      <c r="U7" s="50">
        <f>V7-W7</f>
        <v>0</v>
      </c>
      <c r="V7" s="50">
        <f>B7+E7+H7+K7+N7</f>
        <v>0</v>
      </c>
      <c r="W7" s="50">
        <f>D7+G7+J7+M7+P7</f>
        <v>0</v>
      </c>
      <c r="X7" s="52"/>
    </row>
    <row r="8" spans="1:24" ht="24.75" customHeight="1">
      <c r="A8" s="55" t="s">
        <v>5</v>
      </c>
      <c r="B8" s="32"/>
      <c r="C8" s="33"/>
      <c r="D8" s="34"/>
      <c r="H8" s="32"/>
      <c r="I8" s="33"/>
      <c r="J8" s="34"/>
      <c r="K8" s="42"/>
      <c r="L8" s="43"/>
      <c r="M8" s="44"/>
      <c r="N8" s="36"/>
      <c r="O8" s="37" t="s">
        <v>72</v>
      </c>
      <c r="P8" s="41"/>
      <c r="Q8" s="48">
        <f>R8*3+S8*1</f>
        <v>0</v>
      </c>
      <c r="R8" s="52"/>
      <c r="S8" s="52"/>
      <c r="T8" s="52"/>
      <c r="U8" s="50">
        <f>V8-W8</f>
        <v>0</v>
      </c>
      <c r="V8" s="50">
        <f>B8+E8+H8+K8+N8</f>
        <v>0</v>
      </c>
      <c r="W8" s="50">
        <f>D8+G8+J8+M8+P8</f>
        <v>0</v>
      </c>
      <c r="X8" s="51"/>
    </row>
    <row r="9" spans="1:24" ht="24.75" customHeight="1">
      <c r="A9" s="55" t="s">
        <v>37</v>
      </c>
      <c r="B9" s="45"/>
      <c r="C9" s="29"/>
      <c r="D9" s="34"/>
      <c r="E9" s="32"/>
      <c r="F9" s="29"/>
      <c r="G9" s="35"/>
      <c r="H9" s="36"/>
      <c r="I9" s="37"/>
      <c r="J9" s="41"/>
      <c r="K9" s="36"/>
      <c r="L9" s="37"/>
      <c r="M9" s="41"/>
      <c r="N9" s="42"/>
      <c r="O9" s="43"/>
      <c r="P9" s="44"/>
      <c r="Q9" s="51">
        <f>R9*3+S9*1</f>
        <v>0</v>
      </c>
      <c r="R9" s="51"/>
      <c r="S9" s="51"/>
      <c r="T9" s="51"/>
      <c r="U9" s="53">
        <f>V9-W9</f>
        <v>0</v>
      </c>
      <c r="V9" s="53">
        <f>B9+E9+H9+K9+N9</f>
        <v>0</v>
      </c>
      <c r="W9" s="53">
        <f>D9+G9+J9+M9+P9</f>
        <v>0</v>
      </c>
      <c r="X9" s="51"/>
    </row>
    <row r="10" ht="24.75" customHeight="1"/>
    <row r="11" spans="1:24" s="62" customFormat="1" ht="24.75" customHeight="1">
      <c r="A11" s="62" t="s">
        <v>87</v>
      </c>
      <c r="B11" s="87">
        <v>40985</v>
      </c>
      <c r="C11" s="87"/>
      <c r="D11" s="87"/>
      <c r="E11" s="87"/>
      <c r="F11" s="77" t="s">
        <v>88</v>
      </c>
      <c r="G11" s="77"/>
      <c r="H11" s="77"/>
      <c r="I11" s="7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24.75" customHeight="1">
      <c r="A12" s="22" t="s">
        <v>73</v>
      </c>
      <c r="B12" s="76" t="s">
        <v>74</v>
      </c>
      <c r="C12" s="76"/>
      <c r="D12" s="76"/>
      <c r="E12" s="76"/>
      <c r="F12" s="76" t="s">
        <v>75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 t="s">
        <v>20</v>
      </c>
      <c r="R12" s="76"/>
      <c r="S12" s="76"/>
      <c r="T12" s="76"/>
      <c r="U12" s="76"/>
      <c r="V12" s="76"/>
      <c r="W12" s="76"/>
      <c r="X12" s="76"/>
    </row>
    <row r="13" spans="1:24" ht="24.75" customHeight="1">
      <c r="A13" s="22" t="s">
        <v>95</v>
      </c>
      <c r="B13" s="78">
        <v>0.375</v>
      </c>
      <c r="C13" s="78"/>
      <c r="D13" s="78"/>
      <c r="E13" s="78"/>
      <c r="F13" s="76" t="str">
        <f>A5</f>
        <v>向山Ａ</v>
      </c>
      <c r="G13" s="76"/>
      <c r="H13" s="76"/>
      <c r="I13" s="76"/>
      <c r="J13" s="76" t="s">
        <v>77</v>
      </c>
      <c r="K13" s="76"/>
      <c r="L13" s="76"/>
      <c r="M13" s="76" t="str">
        <f>A6</f>
        <v>藤崎Ｄ</v>
      </c>
      <c r="N13" s="76"/>
      <c r="O13" s="76"/>
      <c r="P13" s="76"/>
      <c r="Q13" s="76" t="str">
        <f>F17</f>
        <v>秋津</v>
      </c>
      <c r="R13" s="76"/>
      <c r="S13" s="76"/>
      <c r="T13" s="76"/>
      <c r="U13" s="76" t="str">
        <f>M17</f>
        <v>実籾</v>
      </c>
      <c r="V13" s="76"/>
      <c r="W13" s="76"/>
      <c r="X13" s="76"/>
    </row>
    <row r="14" spans="1:24" ht="24.75" customHeight="1">
      <c r="A14" s="22" t="s">
        <v>78</v>
      </c>
      <c r="B14" s="78">
        <v>0.3958333333333333</v>
      </c>
      <c r="C14" s="78"/>
      <c r="D14" s="78"/>
      <c r="E14" s="78"/>
      <c r="F14" s="76" t="str">
        <f>A7</f>
        <v>谷津Ｂ</v>
      </c>
      <c r="G14" s="76"/>
      <c r="H14" s="76"/>
      <c r="I14" s="76"/>
      <c r="J14" s="76" t="s">
        <v>77</v>
      </c>
      <c r="K14" s="76"/>
      <c r="L14" s="76"/>
      <c r="M14" s="76" t="str">
        <f>A8</f>
        <v>秋津</v>
      </c>
      <c r="N14" s="76"/>
      <c r="O14" s="76"/>
      <c r="P14" s="76"/>
      <c r="Q14" s="76" t="str">
        <f>F13</f>
        <v>向山Ａ</v>
      </c>
      <c r="R14" s="76"/>
      <c r="S14" s="76"/>
      <c r="T14" s="76"/>
      <c r="U14" s="76" t="str">
        <f>M13</f>
        <v>藤崎Ｄ</v>
      </c>
      <c r="V14" s="76"/>
      <c r="W14" s="76"/>
      <c r="X14" s="76"/>
    </row>
    <row r="15" spans="1:24" ht="24.75" customHeight="1">
      <c r="A15" s="22" t="s">
        <v>79</v>
      </c>
      <c r="B15" s="78">
        <v>0.4166666666666667</v>
      </c>
      <c r="C15" s="78"/>
      <c r="D15" s="78"/>
      <c r="E15" s="78"/>
      <c r="F15" s="76" t="str">
        <f>A5</f>
        <v>向山Ａ</v>
      </c>
      <c r="G15" s="76"/>
      <c r="H15" s="76"/>
      <c r="I15" s="76"/>
      <c r="J15" s="76" t="s">
        <v>77</v>
      </c>
      <c r="K15" s="76"/>
      <c r="L15" s="76"/>
      <c r="M15" s="76" t="str">
        <f>A9</f>
        <v>実籾</v>
      </c>
      <c r="N15" s="76"/>
      <c r="O15" s="76"/>
      <c r="P15" s="76"/>
      <c r="Q15" s="76" t="str">
        <f>F14</f>
        <v>谷津Ｂ</v>
      </c>
      <c r="R15" s="76"/>
      <c r="S15" s="76"/>
      <c r="T15" s="76"/>
      <c r="U15" s="76" t="str">
        <f>M14</f>
        <v>秋津</v>
      </c>
      <c r="V15" s="76"/>
      <c r="W15" s="76"/>
      <c r="X15" s="76"/>
    </row>
    <row r="16" spans="1:24" ht="24.75" customHeight="1">
      <c r="A16" s="22" t="s">
        <v>80</v>
      </c>
      <c r="B16" s="78">
        <v>0.4375</v>
      </c>
      <c r="C16" s="78"/>
      <c r="D16" s="78"/>
      <c r="E16" s="78"/>
      <c r="F16" s="76" t="str">
        <f>A6</f>
        <v>藤崎Ｄ</v>
      </c>
      <c r="G16" s="76"/>
      <c r="H16" s="76"/>
      <c r="I16" s="76"/>
      <c r="J16" s="76" t="s">
        <v>77</v>
      </c>
      <c r="K16" s="76"/>
      <c r="L16" s="76"/>
      <c r="M16" s="76" t="str">
        <f>A7</f>
        <v>谷津Ｂ</v>
      </c>
      <c r="N16" s="76"/>
      <c r="O16" s="76"/>
      <c r="P16" s="76"/>
      <c r="Q16" s="76" t="str">
        <f>F15</f>
        <v>向山Ａ</v>
      </c>
      <c r="R16" s="76"/>
      <c r="S16" s="76"/>
      <c r="T16" s="76"/>
      <c r="U16" s="76" t="str">
        <f>M15</f>
        <v>実籾</v>
      </c>
      <c r="V16" s="76"/>
      <c r="W16" s="76"/>
      <c r="X16" s="76"/>
    </row>
    <row r="17" spans="1:24" ht="24.75" customHeight="1">
      <c r="A17" s="22" t="s">
        <v>72</v>
      </c>
      <c r="B17" s="78">
        <v>0.4583333333333333</v>
      </c>
      <c r="C17" s="78"/>
      <c r="D17" s="78"/>
      <c r="E17" s="78"/>
      <c r="F17" s="76" t="str">
        <f>A8</f>
        <v>秋津</v>
      </c>
      <c r="G17" s="76"/>
      <c r="H17" s="76"/>
      <c r="I17" s="76"/>
      <c r="J17" s="76" t="s">
        <v>77</v>
      </c>
      <c r="K17" s="76"/>
      <c r="L17" s="76"/>
      <c r="M17" s="76" t="str">
        <f>A9</f>
        <v>実籾</v>
      </c>
      <c r="N17" s="76"/>
      <c r="O17" s="76"/>
      <c r="P17" s="76"/>
      <c r="Q17" s="76" t="str">
        <f>F16</f>
        <v>藤崎Ｄ</v>
      </c>
      <c r="R17" s="76"/>
      <c r="S17" s="76"/>
      <c r="T17" s="76"/>
      <c r="U17" s="76" t="str">
        <f>M16</f>
        <v>谷津Ｂ</v>
      </c>
      <c r="V17" s="76"/>
      <c r="W17" s="76"/>
      <c r="X17" s="76"/>
    </row>
    <row r="18" ht="24.75" customHeight="1"/>
    <row r="19" spans="1:24" s="62" customFormat="1" ht="24.75" customHeight="1">
      <c r="A19" s="62" t="s">
        <v>89</v>
      </c>
      <c r="B19" s="87">
        <v>40986</v>
      </c>
      <c r="C19" s="87"/>
      <c r="D19" s="87"/>
      <c r="E19" s="87"/>
      <c r="F19" s="77" t="s">
        <v>88</v>
      </c>
      <c r="G19" s="77"/>
      <c r="H19" s="77"/>
      <c r="I19" s="7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4.75" customHeight="1">
      <c r="A20" s="22" t="s">
        <v>73</v>
      </c>
      <c r="B20" s="76" t="s">
        <v>74</v>
      </c>
      <c r="C20" s="76"/>
      <c r="D20" s="76"/>
      <c r="E20" s="76"/>
      <c r="F20" s="76" t="s">
        <v>75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 t="s">
        <v>20</v>
      </c>
      <c r="R20" s="76"/>
      <c r="S20" s="76"/>
      <c r="T20" s="76"/>
      <c r="U20" s="76"/>
      <c r="V20" s="76"/>
      <c r="W20" s="76"/>
      <c r="X20" s="76"/>
    </row>
    <row r="21" spans="1:24" ht="24.75" customHeight="1">
      <c r="A21" s="22" t="s">
        <v>96</v>
      </c>
      <c r="B21" s="78">
        <v>0.375</v>
      </c>
      <c r="C21" s="78"/>
      <c r="D21" s="78"/>
      <c r="E21" s="78"/>
      <c r="F21" s="76" t="str">
        <f>A5</f>
        <v>向山Ａ</v>
      </c>
      <c r="G21" s="76"/>
      <c r="H21" s="76"/>
      <c r="I21" s="76"/>
      <c r="J21" s="76" t="s">
        <v>77</v>
      </c>
      <c r="K21" s="76"/>
      <c r="L21" s="76"/>
      <c r="M21" s="76" t="str">
        <f>A7</f>
        <v>谷津Ｂ</v>
      </c>
      <c r="N21" s="76"/>
      <c r="O21" s="76"/>
      <c r="P21" s="76"/>
      <c r="Q21" s="76" t="str">
        <f>F25</f>
        <v>藤崎Ｄ</v>
      </c>
      <c r="R21" s="76"/>
      <c r="S21" s="76"/>
      <c r="T21" s="76"/>
      <c r="U21" s="76" t="str">
        <f>M25</f>
        <v>秋津</v>
      </c>
      <c r="V21" s="76"/>
      <c r="W21" s="76"/>
      <c r="X21" s="76"/>
    </row>
    <row r="22" spans="1:24" ht="24.75" customHeight="1">
      <c r="A22" s="22" t="s">
        <v>82</v>
      </c>
      <c r="B22" s="78">
        <v>0.3958333333333333</v>
      </c>
      <c r="C22" s="78"/>
      <c r="D22" s="78"/>
      <c r="E22" s="78"/>
      <c r="F22" s="76" t="str">
        <f>A6</f>
        <v>藤崎Ｄ</v>
      </c>
      <c r="G22" s="76"/>
      <c r="H22" s="76"/>
      <c r="I22" s="76"/>
      <c r="J22" s="76" t="s">
        <v>77</v>
      </c>
      <c r="K22" s="76"/>
      <c r="L22" s="76"/>
      <c r="M22" s="76" t="str">
        <f>A9</f>
        <v>実籾</v>
      </c>
      <c r="N22" s="76"/>
      <c r="O22" s="76"/>
      <c r="P22" s="76"/>
      <c r="Q22" s="76" t="str">
        <f>F21</f>
        <v>向山Ａ</v>
      </c>
      <c r="R22" s="76"/>
      <c r="S22" s="76"/>
      <c r="T22" s="76"/>
      <c r="U22" s="76" t="str">
        <f>M21</f>
        <v>谷津Ｂ</v>
      </c>
      <c r="V22" s="76"/>
      <c r="W22" s="76"/>
      <c r="X22" s="76"/>
    </row>
    <row r="23" spans="1:24" ht="24.75" customHeight="1">
      <c r="A23" s="22" t="s">
        <v>83</v>
      </c>
      <c r="B23" s="78">
        <v>0.4166666666666667</v>
      </c>
      <c r="C23" s="78"/>
      <c r="D23" s="78"/>
      <c r="E23" s="78"/>
      <c r="F23" s="76" t="str">
        <f>A5</f>
        <v>向山Ａ</v>
      </c>
      <c r="G23" s="76"/>
      <c r="H23" s="76"/>
      <c r="I23" s="76"/>
      <c r="J23" s="76" t="s">
        <v>77</v>
      </c>
      <c r="K23" s="76"/>
      <c r="L23" s="76"/>
      <c r="M23" s="76" t="str">
        <f>A8</f>
        <v>秋津</v>
      </c>
      <c r="N23" s="76"/>
      <c r="O23" s="76"/>
      <c r="P23" s="76"/>
      <c r="Q23" s="76" t="str">
        <f>F22</f>
        <v>藤崎Ｄ</v>
      </c>
      <c r="R23" s="76"/>
      <c r="S23" s="76"/>
      <c r="T23" s="76"/>
      <c r="U23" s="76" t="str">
        <f>M22</f>
        <v>実籾</v>
      </c>
      <c r="V23" s="76"/>
      <c r="W23" s="76"/>
      <c r="X23" s="76"/>
    </row>
    <row r="24" spans="1:24" ht="24.75" customHeight="1">
      <c r="A24" s="22" t="s">
        <v>84</v>
      </c>
      <c r="B24" s="78">
        <v>0.4375</v>
      </c>
      <c r="C24" s="78"/>
      <c r="D24" s="78"/>
      <c r="E24" s="78"/>
      <c r="F24" s="76" t="str">
        <f>A7</f>
        <v>谷津Ｂ</v>
      </c>
      <c r="G24" s="76"/>
      <c r="H24" s="76"/>
      <c r="I24" s="76"/>
      <c r="J24" s="76" t="s">
        <v>77</v>
      </c>
      <c r="K24" s="76"/>
      <c r="L24" s="76"/>
      <c r="M24" s="76" t="str">
        <f>A9</f>
        <v>実籾</v>
      </c>
      <c r="N24" s="76"/>
      <c r="O24" s="76"/>
      <c r="P24" s="76"/>
      <c r="Q24" s="76" t="str">
        <f>F23</f>
        <v>向山Ａ</v>
      </c>
      <c r="R24" s="76"/>
      <c r="S24" s="76"/>
      <c r="T24" s="76"/>
      <c r="U24" s="76" t="str">
        <f>M23</f>
        <v>秋津</v>
      </c>
      <c r="V24" s="76"/>
      <c r="W24" s="76"/>
      <c r="X24" s="76"/>
    </row>
    <row r="25" spans="1:24" ht="24.75" customHeight="1">
      <c r="A25" s="22" t="s">
        <v>85</v>
      </c>
      <c r="B25" s="78">
        <v>0.4583333333333333</v>
      </c>
      <c r="C25" s="78"/>
      <c r="D25" s="78"/>
      <c r="E25" s="78"/>
      <c r="F25" s="76" t="str">
        <f>A6</f>
        <v>藤崎Ｄ</v>
      </c>
      <c r="G25" s="76"/>
      <c r="H25" s="76"/>
      <c r="I25" s="76"/>
      <c r="J25" s="76" t="s">
        <v>77</v>
      </c>
      <c r="K25" s="76"/>
      <c r="L25" s="76"/>
      <c r="M25" s="76" t="str">
        <f>A8</f>
        <v>秋津</v>
      </c>
      <c r="N25" s="76"/>
      <c r="O25" s="76"/>
      <c r="P25" s="76"/>
      <c r="Q25" s="76" t="str">
        <f>F24</f>
        <v>谷津Ｂ</v>
      </c>
      <c r="R25" s="76"/>
      <c r="S25" s="76"/>
      <c r="T25" s="76"/>
      <c r="U25" s="76" t="str">
        <f>M24</f>
        <v>実籾</v>
      </c>
      <c r="V25" s="76"/>
      <c r="W25" s="76"/>
      <c r="X25" s="76"/>
    </row>
    <row r="26" spans="1:24" ht="30" customHeight="1">
      <c r="A26" s="46"/>
      <c r="B26" s="47"/>
      <c r="C26" s="47"/>
      <c r="D26" s="47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30" customHeight="1">
      <c r="A27" s="89" t="s">
        <v>130</v>
      </c>
      <c r="B27" s="89"/>
      <c r="C27" s="89"/>
      <c r="D27" s="61"/>
      <c r="E27" s="61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30" customHeight="1">
      <c r="A28" s="22" t="s">
        <v>91</v>
      </c>
      <c r="B28" s="78">
        <v>0.4895833333333333</v>
      </c>
      <c r="C28" s="78"/>
      <c r="D28" s="78"/>
      <c r="E28" s="78"/>
      <c r="F28" s="76" t="s">
        <v>110</v>
      </c>
      <c r="G28" s="76"/>
      <c r="H28" s="76"/>
      <c r="I28" s="76"/>
      <c r="J28" s="76" t="s">
        <v>77</v>
      </c>
      <c r="K28" s="76"/>
      <c r="L28" s="76"/>
      <c r="M28" s="76" t="s">
        <v>111</v>
      </c>
      <c r="N28" s="76"/>
      <c r="O28" s="76"/>
      <c r="P28" s="76"/>
      <c r="Q28" s="86" t="s">
        <v>92</v>
      </c>
      <c r="R28" s="84"/>
      <c r="S28" s="84"/>
      <c r="T28" s="85"/>
      <c r="U28" s="83"/>
      <c r="V28" s="84"/>
      <c r="W28" s="84"/>
      <c r="X28" s="85"/>
    </row>
  </sheetData>
  <sheetProtection/>
  <mergeCells count="84">
    <mergeCell ref="A27:C27"/>
    <mergeCell ref="Q28:T28"/>
    <mergeCell ref="U28:X28"/>
    <mergeCell ref="F25:I25"/>
    <mergeCell ref="J25:L25"/>
    <mergeCell ref="M25:P25"/>
    <mergeCell ref="Q25:T25"/>
    <mergeCell ref="F28:I28"/>
    <mergeCell ref="J28:L28"/>
    <mergeCell ref="M28:P28"/>
    <mergeCell ref="M24:P24"/>
    <mergeCell ref="Q24:T24"/>
    <mergeCell ref="F23:I23"/>
    <mergeCell ref="J23:L23"/>
    <mergeCell ref="M23:P23"/>
    <mergeCell ref="U21:X21"/>
    <mergeCell ref="F22:I22"/>
    <mergeCell ref="J22:L22"/>
    <mergeCell ref="M22:P22"/>
    <mergeCell ref="Q22:T22"/>
    <mergeCell ref="F21:I21"/>
    <mergeCell ref="J21:L21"/>
    <mergeCell ref="M21:P21"/>
    <mergeCell ref="Q21:T21"/>
    <mergeCell ref="U22:X22"/>
    <mergeCell ref="U17:X17"/>
    <mergeCell ref="F19:I19"/>
    <mergeCell ref="F20:P20"/>
    <mergeCell ref="Q20:X20"/>
    <mergeCell ref="F17:I17"/>
    <mergeCell ref="J17:L17"/>
    <mergeCell ref="M17:P17"/>
    <mergeCell ref="Q17:T17"/>
    <mergeCell ref="U16:X16"/>
    <mergeCell ref="B15:E15"/>
    <mergeCell ref="F15:I15"/>
    <mergeCell ref="J15:L15"/>
    <mergeCell ref="F16:I16"/>
    <mergeCell ref="J16:L16"/>
    <mergeCell ref="M16:P16"/>
    <mergeCell ref="Q16:T16"/>
    <mergeCell ref="F13:I13"/>
    <mergeCell ref="U15:X15"/>
    <mergeCell ref="F14:I14"/>
    <mergeCell ref="J14:L14"/>
    <mergeCell ref="M14:P14"/>
    <mergeCell ref="Q14:T14"/>
    <mergeCell ref="Q15:T15"/>
    <mergeCell ref="N4:P4"/>
    <mergeCell ref="A3:F3"/>
    <mergeCell ref="A1:K1"/>
    <mergeCell ref="B20:E20"/>
    <mergeCell ref="B4:D4"/>
    <mergeCell ref="E4:G4"/>
    <mergeCell ref="H4:J4"/>
    <mergeCell ref="K4:M4"/>
    <mergeCell ref="M15:P15"/>
    <mergeCell ref="B14:E14"/>
    <mergeCell ref="B21:E21"/>
    <mergeCell ref="B22:E22"/>
    <mergeCell ref="B12:E12"/>
    <mergeCell ref="B17:E17"/>
    <mergeCell ref="B16:E16"/>
    <mergeCell ref="B13:E13"/>
    <mergeCell ref="B11:E11"/>
    <mergeCell ref="Q13:T13"/>
    <mergeCell ref="B19:E19"/>
    <mergeCell ref="J13:L13"/>
    <mergeCell ref="M13:P13"/>
    <mergeCell ref="F11:I11"/>
    <mergeCell ref="F12:P12"/>
    <mergeCell ref="Q12:X12"/>
    <mergeCell ref="U13:X13"/>
    <mergeCell ref="U14:X14"/>
    <mergeCell ref="U23:X23"/>
    <mergeCell ref="U24:X24"/>
    <mergeCell ref="U25:X25"/>
    <mergeCell ref="B28:E28"/>
    <mergeCell ref="B23:E23"/>
    <mergeCell ref="B24:E24"/>
    <mergeCell ref="B25:E25"/>
    <mergeCell ref="Q23:T23"/>
    <mergeCell ref="F24:I24"/>
    <mergeCell ref="J24:L24"/>
  </mergeCells>
  <printOptions horizontalCentered="1"/>
  <pageMargins left="0.3937007874015748" right="0.3937007874015748" top="0.984251968503937" bottom="0.6299212598425197" header="0.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workbookViewId="0" topLeftCell="A1">
      <selection activeCell="A1" sqref="A1:K1"/>
    </sheetView>
  </sheetViews>
  <sheetFormatPr defaultColWidth="10.625" defaultRowHeight="30" customHeight="1"/>
  <cols>
    <col min="1" max="1" width="9.625" style="19" customWidth="1"/>
    <col min="2" max="24" width="3.625" style="19" customWidth="1"/>
    <col min="25" max="16384" width="10.625" style="19" customWidth="1"/>
  </cols>
  <sheetData>
    <row r="1" spans="1:24" ht="24.75" customHeight="1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8"/>
      <c r="M1" s="18"/>
      <c r="N1" s="18"/>
      <c r="O1" s="18"/>
      <c r="P1" s="18"/>
      <c r="Q1" s="57"/>
      <c r="R1" s="57"/>
      <c r="S1" s="57"/>
      <c r="T1" s="57"/>
      <c r="U1" s="57"/>
      <c r="V1" s="57"/>
      <c r="W1" s="57"/>
      <c r="X1" s="57"/>
    </row>
    <row r="2" ht="24.75" customHeight="1"/>
    <row r="3" spans="1:6" ht="24.75" customHeight="1">
      <c r="A3" s="90" t="s">
        <v>127</v>
      </c>
      <c r="B3" s="90"/>
      <c r="C3" s="90"/>
      <c r="D3" s="90"/>
      <c r="E3" s="90"/>
      <c r="F3" s="90"/>
    </row>
    <row r="4" spans="1:24" ht="24.75" customHeight="1">
      <c r="A4" s="63" t="s">
        <v>109</v>
      </c>
      <c r="B4" s="79" t="str">
        <f>A5</f>
        <v>東習志野</v>
      </c>
      <c r="C4" s="74"/>
      <c r="D4" s="88"/>
      <c r="E4" s="79" t="str">
        <f>A6</f>
        <v>向山Ｂ</v>
      </c>
      <c r="F4" s="74"/>
      <c r="G4" s="74"/>
      <c r="H4" s="80" t="str">
        <f>A7</f>
        <v>習MSSＢ</v>
      </c>
      <c r="I4" s="81"/>
      <c r="J4" s="82"/>
      <c r="K4" s="80" t="str">
        <f>A8</f>
        <v>藤崎Ｃ</v>
      </c>
      <c r="L4" s="81"/>
      <c r="M4" s="82"/>
      <c r="N4" s="80" t="str">
        <f>A9</f>
        <v>大東Ｂ</v>
      </c>
      <c r="O4" s="81"/>
      <c r="P4" s="82"/>
      <c r="Q4" s="22" t="s">
        <v>0</v>
      </c>
      <c r="R4" s="22" t="s">
        <v>61</v>
      </c>
      <c r="S4" s="22" t="s">
        <v>62</v>
      </c>
      <c r="T4" s="22" t="s">
        <v>63</v>
      </c>
      <c r="U4" s="22" t="s">
        <v>3</v>
      </c>
      <c r="V4" s="22" t="s">
        <v>1</v>
      </c>
      <c r="W4" s="22" t="s">
        <v>2</v>
      </c>
      <c r="X4" s="22" t="s">
        <v>4</v>
      </c>
    </row>
    <row r="5" spans="1:24" ht="24.75" customHeight="1">
      <c r="A5" s="54" t="s">
        <v>35</v>
      </c>
      <c r="B5" s="23"/>
      <c r="C5" s="24"/>
      <c r="D5" s="24"/>
      <c r="E5" s="25"/>
      <c r="F5" s="21" t="s">
        <v>64</v>
      </c>
      <c r="G5" s="26"/>
      <c r="H5" s="25"/>
      <c r="I5" s="27" t="s">
        <v>65</v>
      </c>
      <c r="J5" s="28"/>
      <c r="K5" s="25"/>
      <c r="L5" s="26" t="s">
        <v>66</v>
      </c>
      <c r="M5" s="28"/>
      <c r="N5" s="25"/>
      <c r="O5" s="26" t="s">
        <v>31</v>
      </c>
      <c r="P5" s="28"/>
      <c r="Q5" s="48">
        <f>R5*3+S5*1</f>
        <v>0</v>
      </c>
      <c r="R5" s="49"/>
      <c r="S5" s="49"/>
      <c r="T5" s="49"/>
      <c r="U5" s="50">
        <f>V5-W5</f>
        <v>0</v>
      </c>
      <c r="V5" s="50">
        <f>B5+E5+H5+K5+N5</f>
        <v>0</v>
      </c>
      <c r="W5" s="50">
        <f>D5+G5+J5+M5+P5</f>
        <v>0</v>
      </c>
      <c r="X5" s="49"/>
    </row>
    <row r="6" spans="1:24" ht="24.75" customHeight="1">
      <c r="A6" s="55" t="s">
        <v>114</v>
      </c>
      <c r="B6" s="29"/>
      <c r="C6" s="29"/>
      <c r="D6" s="29"/>
      <c r="E6" s="30"/>
      <c r="F6" s="31"/>
      <c r="G6" s="31"/>
      <c r="H6" s="32"/>
      <c r="I6" s="33" t="s">
        <v>67</v>
      </c>
      <c r="J6" s="34"/>
      <c r="K6" s="32"/>
      <c r="L6" s="35" t="s">
        <v>68</v>
      </c>
      <c r="M6" s="34"/>
      <c r="N6" s="32"/>
      <c r="O6" s="35" t="s">
        <v>69</v>
      </c>
      <c r="P6" s="34"/>
      <c r="Q6" s="48">
        <f>R6*3+S6*1</f>
        <v>0</v>
      </c>
      <c r="R6" s="51"/>
      <c r="S6" s="51"/>
      <c r="T6" s="51"/>
      <c r="U6" s="50">
        <f>V6-W6</f>
        <v>0</v>
      </c>
      <c r="V6" s="50">
        <f>B6+E6+H6+K6+N6</f>
        <v>0</v>
      </c>
      <c r="W6" s="50">
        <f>D6+G6+J6+M6+P6</f>
        <v>0</v>
      </c>
      <c r="X6" s="51"/>
    </row>
    <row r="7" spans="1:24" ht="24.75" customHeight="1">
      <c r="A7" s="56" t="s">
        <v>116</v>
      </c>
      <c r="E7" s="36"/>
      <c r="F7" s="20"/>
      <c r="G7" s="37"/>
      <c r="H7" s="38"/>
      <c r="I7" s="39"/>
      <c r="J7" s="40"/>
      <c r="K7" s="36"/>
      <c r="L7" s="37" t="s">
        <v>97</v>
      </c>
      <c r="M7" s="41"/>
      <c r="N7" s="36"/>
      <c r="O7" s="37" t="s">
        <v>98</v>
      </c>
      <c r="P7" s="41"/>
      <c r="Q7" s="48">
        <f>R7*3+S7*1</f>
        <v>0</v>
      </c>
      <c r="R7" s="52"/>
      <c r="S7" s="52"/>
      <c r="T7" s="52"/>
      <c r="U7" s="50">
        <f>V7-W7</f>
        <v>0</v>
      </c>
      <c r="V7" s="50">
        <f>B7+E7+H7+K7+N7</f>
        <v>0</v>
      </c>
      <c r="W7" s="50">
        <f>D7+G7+J7+M7+P7</f>
        <v>0</v>
      </c>
      <c r="X7" s="52"/>
    </row>
    <row r="8" spans="1:24" ht="24.75" customHeight="1">
      <c r="A8" s="55" t="s">
        <v>119</v>
      </c>
      <c r="B8" s="32"/>
      <c r="C8" s="33"/>
      <c r="D8" s="34"/>
      <c r="H8" s="32"/>
      <c r="I8" s="33"/>
      <c r="J8" s="34"/>
      <c r="K8" s="42"/>
      <c r="L8" s="43"/>
      <c r="M8" s="44"/>
      <c r="N8" s="36"/>
      <c r="O8" s="37" t="s">
        <v>72</v>
      </c>
      <c r="P8" s="41"/>
      <c r="Q8" s="48">
        <f>R8*3+S8*1</f>
        <v>0</v>
      </c>
      <c r="R8" s="52"/>
      <c r="S8" s="52"/>
      <c r="T8" s="52"/>
      <c r="U8" s="50">
        <f>V8-W8</f>
        <v>0</v>
      </c>
      <c r="V8" s="50">
        <f>B8+E8+H8+K8+N8</f>
        <v>0</v>
      </c>
      <c r="W8" s="50">
        <f>D8+G8+J8+M8+P8</f>
        <v>0</v>
      </c>
      <c r="X8" s="51"/>
    </row>
    <row r="9" spans="1:24" ht="24.75" customHeight="1">
      <c r="A9" s="55" t="s">
        <v>124</v>
      </c>
      <c r="B9" s="45"/>
      <c r="C9" s="29"/>
      <c r="D9" s="34"/>
      <c r="E9" s="32"/>
      <c r="F9" s="29"/>
      <c r="G9" s="35"/>
      <c r="H9" s="36"/>
      <c r="I9" s="37"/>
      <c r="J9" s="41"/>
      <c r="K9" s="36"/>
      <c r="L9" s="37"/>
      <c r="M9" s="41"/>
      <c r="N9" s="42"/>
      <c r="O9" s="43"/>
      <c r="P9" s="44"/>
      <c r="Q9" s="51">
        <f>R9*3+S9*1</f>
        <v>0</v>
      </c>
      <c r="R9" s="51"/>
      <c r="S9" s="51"/>
      <c r="T9" s="51"/>
      <c r="U9" s="53">
        <f>V9-W9</f>
        <v>0</v>
      </c>
      <c r="V9" s="53">
        <f>B9+E9+H9+K9+N9</f>
        <v>0</v>
      </c>
      <c r="W9" s="53">
        <f>D9+G9+J9+M9+P9</f>
        <v>0</v>
      </c>
      <c r="X9" s="51"/>
    </row>
    <row r="10" ht="24.75" customHeight="1"/>
    <row r="11" spans="1:24" s="62" customFormat="1" ht="24.75" customHeight="1">
      <c r="A11" s="62" t="s">
        <v>87</v>
      </c>
      <c r="B11" s="87">
        <v>40985</v>
      </c>
      <c r="C11" s="87"/>
      <c r="D11" s="87"/>
      <c r="E11" s="87"/>
      <c r="F11" s="77" t="s">
        <v>88</v>
      </c>
      <c r="G11" s="77"/>
      <c r="H11" s="77"/>
      <c r="I11" s="7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24.75" customHeight="1">
      <c r="A12" s="22" t="s">
        <v>73</v>
      </c>
      <c r="B12" s="76" t="s">
        <v>74</v>
      </c>
      <c r="C12" s="76"/>
      <c r="D12" s="76"/>
      <c r="E12" s="76"/>
      <c r="F12" s="76" t="s">
        <v>75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 t="s">
        <v>20</v>
      </c>
      <c r="R12" s="76"/>
      <c r="S12" s="76"/>
      <c r="T12" s="76"/>
      <c r="U12" s="76"/>
      <c r="V12" s="76"/>
      <c r="W12" s="76"/>
      <c r="X12" s="76"/>
    </row>
    <row r="13" spans="1:24" ht="24.75" customHeight="1">
      <c r="A13" s="22" t="s">
        <v>99</v>
      </c>
      <c r="B13" s="78">
        <v>0.375</v>
      </c>
      <c r="C13" s="78"/>
      <c r="D13" s="78"/>
      <c r="E13" s="78"/>
      <c r="F13" s="76" t="str">
        <f>A5</f>
        <v>東習志野</v>
      </c>
      <c r="G13" s="76"/>
      <c r="H13" s="76"/>
      <c r="I13" s="76"/>
      <c r="J13" s="76" t="s">
        <v>77</v>
      </c>
      <c r="K13" s="76"/>
      <c r="L13" s="76"/>
      <c r="M13" s="76" t="str">
        <f>A6</f>
        <v>向山Ｂ</v>
      </c>
      <c r="N13" s="76"/>
      <c r="O13" s="76"/>
      <c r="P13" s="76"/>
      <c r="Q13" s="76" t="str">
        <f>F17</f>
        <v>藤崎Ｃ</v>
      </c>
      <c r="R13" s="76"/>
      <c r="S13" s="76"/>
      <c r="T13" s="76"/>
      <c r="U13" s="76" t="str">
        <f>M17</f>
        <v>大東Ｂ</v>
      </c>
      <c r="V13" s="76"/>
      <c r="W13" s="76"/>
      <c r="X13" s="76"/>
    </row>
    <row r="14" spans="1:24" ht="24.75" customHeight="1">
      <c r="A14" s="22" t="s">
        <v>78</v>
      </c>
      <c r="B14" s="78">
        <v>0.3958333333333333</v>
      </c>
      <c r="C14" s="78"/>
      <c r="D14" s="78"/>
      <c r="E14" s="78"/>
      <c r="F14" s="76" t="str">
        <f>A7</f>
        <v>習MSSＢ</v>
      </c>
      <c r="G14" s="76"/>
      <c r="H14" s="76"/>
      <c r="I14" s="76"/>
      <c r="J14" s="76" t="s">
        <v>77</v>
      </c>
      <c r="K14" s="76"/>
      <c r="L14" s="76"/>
      <c r="M14" s="76" t="str">
        <f>A8</f>
        <v>藤崎Ｃ</v>
      </c>
      <c r="N14" s="76"/>
      <c r="O14" s="76"/>
      <c r="P14" s="76"/>
      <c r="Q14" s="76" t="str">
        <f>F13</f>
        <v>東習志野</v>
      </c>
      <c r="R14" s="76"/>
      <c r="S14" s="76"/>
      <c r="T14" s="76"/>
      <c r="U14" s="76" t="str">
        <f>M13</f>
        <v>向山Ｂ</v>
      </c>
      <c r="V14" s="76"/>
      <c r="W14" s="76"/>
      <c r="X14" s="76"/>
    </row>
    <row r="15" spans="1:24" ht="24.75" customHeight="1">
      <c r="A15" s="22" t="s">
        <v>79</v>
      </c>
      <c r="B15" s="78">
        <v>0.4166666666666667</v>
      </c>
      <c r="C15" s="78"/>
      <c r="D15" s="78"/>
      <c r="E15" s="78"/>
      <c r="F15" s="76" t="str">
        <f>A5</f>
        <v>東習志野</v>
      </c>
      <c r="G15" s="76"/>
      <c r="H15" s="76"/>
      <c r="I15" s="76"/>
      <c r="J15" s="76" t="s">
        <v>77</v>
      </c>
      <c r="K15" s="76"/>
      <c r="L15" s="76"/>
      <c r="M15" s="76" t="str">
        <f>A9</f>
        <v>大東Ｂ</v>
      </c>
      <c r="N15" s="76"/>
      <c r="O15" s="76"/>
      <c r="P15" s="76"/>
      <c r="Q15" s="76" t="str">
        <f>F14</f>
        <v>習MSSＢ</v>
      </c>
      <c r="R15" s="76"/>
      <c r="S15" s="76"/>
      <c r="T15" s="76"/>
      <c r="U15" s="76" t="str">
        <f>M14</f>
        <v>藤崎Ｃ</v>
      </c>
      <c r="V15" s="76"/>
      <c r="W15" s="76"/>
      <c r="X15" s="76"/>
    </row>
    <row r="16" spans="1:24" ht="24.75" customHeight="1">
      <c r="A16" s="22" t="s">
        <v>80</v>
      </c>
      <c r="B16" s="78">
        <v>0.4375</v>
      </c>
      <c r="C16" s="78"/>
      <c r="D16" s="78"/>
      <c r="E16" s="78"/>
      <c r="F16" s="76" t="str">
        <f>A6</f>
        <v>向山Ｂ</v>
      </c>
      <c r="G16" s="76"/>
      <c r="H16" s="76"/>
      <c r="I16" s="76"/>
      <c r="J16" s="76" t="s">
        <v>77</v>
      </c>
      <c r="K16" s="76"/>
      <c r="L16" s="76"/>
      <c r="M16" s="76" t="str">
        <f>A7</f>
        <v>習MSSＢ</v>
      </c>
      <c r="N16" s="76"/>
      <c r="O16" s="76"/>
      <c r="P16" s="76"/>
      <c r="Q16" s="76" t="str">
        <f>F15</f>
        <v>東習志野</v>
      </c>
      <c r="R16" s="76"/>
      <c r="S16" s="76"/>
      <c r="T16" s="76"/>
      <c r="U16" s="76" t="str">
        <f>M15</f>
        <v>大東Ｂ</v>
      </c>
      <c r="V16" s="76"/>
      <c r="W16" s="76"/>
      <c r="X16" s="76"/>
    </row>
    <row r="17" spans="1:24" ht="24.75" customHeight="1">
      <c r="A17" s="22" t="s">
        <v>72</v>
      </c>
      <c r="B17" s="78">
        <v>0.4583333333333333</v>
      </c>
      <c r="C17" s="78"/>
      <c r="D17" s="78"/>
      <c r="E17" s="78"/>
      <c r="F17" s="76" t="str">
        <f>A8</f>
        <v>藤崎Ｃ</v>
      </c>
      <c r="G17" s="76"/>
      <c r="H17" s="76"/>
      <c r="I17" s="76"/>
      <c r="J17" s="76" t="s">
        <v>77</v>
      </c>
      <c r="K17" s="76"/>
      <c r="L17" s="76"/>
      <c r="M17" s="76" t="str">
        <f>A9</f>
        <v>大東Ｂ</v>
      </c>
      <c r="N17" s="76"/>
      <c r="O17" s="76"/>
      <c r="P17" s="76"/>
      <c r="Q17" s="76" t="str">
        <f>F16</f>
        <v>向山Ｂ</v>
      </c>
      <c r="R17" s="76"/>
      <c r="S17" s="76"/>
      <c r="T17" s="76"/>
      <c r="U17" s="76" t="str">
        <f>M16</f>
        <v>習MSSＢ</v>
      </c>
      <c r="V17" s="76"/>
      <c r="W17" s="76"/>
      <c r="X17" s="76"/>
    </row>
    <row r="18" ht="24.75" customHeight="1"/>
    <row r="19" spans="1:24" s="62" customFormat="1" ht="24.75" customHeight="1">
      <c r="A19" s="62" t="s">
        <v>89</v>
      </c>
      <c r="B19" s="87">
        <v>40986</v>
      </c>
      <c r="C19" s="87"/>
      <c r="D19" s="87"/>
      <c r="E19" s="87"/>
      <c r="F19" s="77" t="s">
        <v>88</v>
      </c>
      <c r="G19" s="77"/>
      <c r="H19" s="77"/>
      <c r="I19" s="7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4.75" customHeight="1">
      <c r="A20" s="22" t="s">
        <v>73</v>
      </c>
      <c r="B20" s="76" t="s">
        <v>74</v>
      </c>
      <c r="C20" s="76"/>
      <c r="D20" s="76"/>
      <c r="E20" s="76"/>
      <c r="F20" s="76" t="s">
        <v>75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 t="s">
        <v>20</v>
      </c>
      <c r="R20" s="76"/>
      <c r="S20" s="76"/>
      <c r="T20" s="76"/>
      <c r="U20" s="76"/>
      <c r="V20" s="76"/>
      <c r="W20" s="76"/>
      <c r="X20" s="76"/>
    </row>
    <row r="21" spans="1:24" ht="24.75" customHeight="1">
      <c r="A21" s="22" t="s">
        <v>100</v>
      </c>
      <c r="B21" s="78">
        <v>0.375</v>
      </c>
      <c r="C21" s="78"/>
      <c r="D21" s="78"/>
      <c r="E21" s="78"/>
      <c r="F21" s="76" t="str">
        <f>A5</f>
        <v>東習志野</v>
      </c>
      <c r="G21" s="76"/>
      <c r="H21" s="76"/>
      <c r="I21" s="76"/>
      <c r="J21" s="76" t="s">
        <v>77</v>
      </c>
      <c r="K21" s="76"/>
      <c r="L21" s="76"/>
      <c r="M21" s="76" t="str">
        <f>A7</f>
        <v>習MSSＢ</v>
      </c>
      <c r="N21" s="76"/>
      <c r="O21" s="76"/>
      <c r="P21" s="76"/>
      <c r="Q21" s="76" t="str">
        <f>F25</f>
        <v>向山Ｂ</v>
      </c>
      <c r="R21" s="76"/>
      <c r="S21" s="76"/>
      <c r="T21" s="76"/>
      <c r="U21" s="76" t="str">
        <f>M25</f>
        <v>藤崎Ｃ</v>
      </c>
      <c r="V21" s="76"/>
      <c r="W21" s="76"/>
      <c r="X21" s="76"/>
    </row>
    <row r="22" spans="1:24" ht="24.75" customHeight="1">
      <c r="A22" s="22" t="s">
        <v>82</v>
      </c>
      <c r="B22" s="78">
        <v>0.3958333333333333</v>
      </c>
      <c r="C22" s="78"/>
      <c r="D22" s="78"/>
      <c r="E22" s="78"/>
      <c r="F22" s="76" t="str">
        <f>A6</f>
        <v>向山Ｂ</v>
      </c>
      <c r="G22" s="76"/>
      <c r="H22" s="76"/>
      <c r="I22" s="76"/>
      <c r="J22" s="76" t="s">
        <v>77</v>
      </c>
      <c r="K22" s="76"/>
      <c r="L22" s="76"/>
      <c r="M22" s="76" t="str">
        <f>A9</f>
        <v>大東Ｂ</v>
      </c>
      <c r="N22" s="76"/>
      <c r="O22" s="76"/>
      <c r="P22" s="76"/>
      <c r="Q22" s="76" t="str">
        <f>F21</f>
        <v>東習志野</v>
      </c>
      <c r="R22" s="76"/>
      <c r="S22" s="76"/>
      <c r="T22" s="76"/>
      <c r="U22" s="76" t="str">
        <f>M21</f>
        <v>習MSSＢ</v>
      </c>
      <c r="V22" s="76"/>
      <c r="W22" s="76"/>
      <c r="X22" s="76"/>
    </row>
    <row r="23" spans="1:24" ht="24.75" customHeight="1">
      <c r="A23" s="22" t="s">
        <v>83</v>
      </c>
      <c r="B23" s="78">
        <v>0.4166666666666667</v>
      </c>
      <c r="C23" s="78"/>
      <c r="D23" s="78"/>
      <c r="E23" s="78"/>
      <c r="F23" s="76" t="str">
        <f>A5</f>
        <v>東習志野</v>
      </c>
      <c r="G23" s="76"/>
      <c r="H23" s="76"/>
      <c r="I23" s="76"/>
      <c r="J23" s="76" t="s">
        <v>77</v>
      </c>
      <c r="K23" s="76"/>
      <c r="L23" s="76"/>
      <c r="M23" s="76" t="str">
        <f>A8</f>
        <v>藤崎Ｃ</v>
      </c>
      <c r="N23" s="76"/>
      <c r="O23" s="76"/>
      <c r="P23" s="76"/>
      <c r="Q23" s="76" t="str">
        <f>F22</f>
        <v>向山Ｂ</v>
      </c>
      <c r="R23" s="76"/>
      <c r="S23" s="76"/>
      <c r="T23" s="76"/>
      <c r="U23" s="76" t="str">
        <f>M22</f>
        <v>大東Ｂ</v>
      </c>
      <c r="V23" s="76"/>
      <c r="W23" s="76"/>
      <c r="X23" s="76"/>
    </row>
    <row r="24" spans="1:24" ht="24.75" customHeight="1">
      <c r="A24" s="22" t="s">
        <v>84</v>
      </c>
      <c r="B24" s="78">
        <v>0.4375</v>
      </c>
      <c r="C24" s="78"/>
      <c r="D24" s="78"/>
      <c r="E24" s="78"/>
      <c r="F24" s="76" t="str">
        <f>A7</f>
        <v>習MSSＢ</v>
      </c>
      <c r="G24" s="76"/>
      <c r="H24" s="76"/>
      <c r="I24" s="76"/>
      <c r="J24" s="76" t="s">
        <v>77</v>
      </c>
      <c r="K24" s="76"/>
      <c r="L24" s="76"/>
      <c r="M24" s="76" t="str">
        <f>A9</f>
        <v>大東Ｂ</v>
      </c>
      <c r="N24" s="76"/>
      <c r="O24" s="76"/>
      <c r="P24" s="76"/>
      <c r="Q24" s="76" t="str">
        <f>F23</f>
        <v>東習志野</v>
      </c>
      <c r="R24" s="76"/>
      <c r="S24" s="76"/>
      <c r="T24" s="76"/>
      <c r="U24" s="76" t="str">
        <f>M23</f>
        <v>藤崎Ｃ</v>
      </c>
      <c r="V24" s="76"/>
      <c r="W24" s="76"/>
      <c r="X24" s="76"/>
    </row>
    <row r="25" spans="1:24" ht="24.75" customHeight="1">
      <c r="A25" s="22" t="s">
        <v>85</v>
      </c>
      <c r="B25" s="78">
        <v>0.4583333333333333</v>
      </c>
      <c r="C25" s="78"/>
      <c r="D25" s="78"/>
      <c r="E25" s="78"/>
      <c r="F25" s="76" t="str">
        <f>A6</f>
        <v>向山Ｂ</v>
      </c>
      <c r="G25" s="76"/>
      <c r="H25" s="76"/>
      <c r="I25" s="76"/>
      <c r="J25" s="76" t="s">
        <v>77</v>
      </c>
      <c r="K25" s="76"/>
      <c r="L25" s="76"/>
      <c r="M25" s="76" t="str">
        <f>A8</f>
        <v>藤崎Ｃ</v>
      </c>
      <c r="N25" s="76"/>
      <c r="O25" s="76"/>
      <c r="P25" s="76"/>
      <c r="Q25" s="76" t="str">
        <f>F24</f>
        <v>習MSSＢ</v>
      </c>
      <c r="R25" s="76"/>
      <c r="S25" s="76"/>
      <c r="T25" s="76"/>
      <c r="U25" s="76" t="str">
        <f>M24</f>
        <v>大東Ｂ</v>
      </c>
      <c r="V25" s="76"/>
      <c r="W25" s="76"/>
      <c r="X25" s="76"/>
    </row>
    <row r="26" spans="1:24" ht="30" customHeight="1">
      <c r="A26" s="46"/>
      <c r="B26" s="47"/>
      <c r="C26" s="47"/>
      <c r="D26" s="47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30" customHeight="1">
      <c r="A27" s="89" t="s">
        <v>129</v>
      </c>
      <c r="B27" s="89"/>
      <c r="C27" s="58"/>
      <c r="D27" s="59"/>
      <c r="E27" s="5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30" customHeight="1">
      <c r="A28" s="22" t="s">
        <v>91</v>
      </c>
      <c r="B28" s="78">
        <v>0.4895833333333333</v>
      </c>
      <c r="C28" s="78"/>
      <c r="D28" s="78"/>
      <c r="E28" s="78"/>
      <c r="F28" s="76" t="s">
        <v>106</v>
      </c>
      <c r="G28" s="76"/>
      <c r="H28" s="76"/>
      <c r="I28" s="76"/>
      <c r="J28" s="76" t="s">
        <v>77</v>
      </c>
      <c r="K28" s="76"/>
      <c r="L28" s="76"/>
      <c r="M28" s="76" t="s">
        <v>107</v>
      </c>
      <c r="N28" s="76"/>
      <c r="O28" s="76"/>
      <c r="P28" s="76"/>
      <c r="Q28" s="86" t="s">
        <v>92</v>
      </c>
      <c r="R28" s="84"/>
      <c r="S28" s="84"/>
      <c r="T28" s="85"/>
      <c r="U28" s="83"/>
      <c r="V28" s="84"/>
      <c r="W28" s="84"/>
      <c r="X28" s="85"/>
    </row>
  </sheetData>
  <sheetProtection/>
  <mergeCells count="84">
    <mergeCell ref="A3:F3"/>
    <mergeCell ref="A1:K1"/>
    <mergeCell ref="A27:B27"/>
    <mergeCell ref="U28:X28"/>
    <mergeCell ref="Q15:T15"/>
    <mergeCell ref="B11:E11"/>
    <mergeCell ref="Q13:T13"/>
    <mergeCell ref="B19:E19"/>
    <mergeCell ref="U22:X22"/>
    <mergeCell ref="U23:X23"/>
    <mergeCell ref="U24:X24"/>
    <mergeCell ref="U25:X25"/>
    <mergeCell ref="F28:I28"/>
    <mergeCell ref="J28:L28"/>
    <mergeCell ref="M28:P28"/>
    <mergeCell ref="Q28:T28"/>
    <mergeCell ref="J25:L25"/>
    <mergeCell ref="M25:P25"/>
    <mergeCell ref="Q25:T25"/>
    <mergeCell ref="B24:E24"/>
    <mergeCell ref="B25:E25"/>
    <mergeCell ref="B28:E28"/>
    <mergeCell ref="F25:I25"/>
    <mergeCell ref="B20:E20"/>
    <mergeCell ref="B21:E21"/>
    <mergeCell ref="B22:E22"/>
    <mergeCell ref="B23:E23"/>
    <mergeCell ref="B12:E12"/>
    <mergeCell ref="B17:E17"/>
    <mergeCell ref="B4:D4"/>
    <mergeCell ref="E4:G4"/>
    <mergeCell ref="H4:J4"/>
    <mergeCell ref="K4:M4"/>
    <mergeCell ref="N4:P4"/>
    <mergeCell ref="J13:L13"/>
    <mergeCell ref="M13:P13"/>
    <mergeCell ref="F11:I11"/>
    <mergeCell ref="F12:P12"/>
    <mergeCell ref="F13:I13"/>
    <mergeCell ref="Q12:X12"/>
    <mergeCell ref="M15:P15"/>
    <mergeCell ref="U13:X13"/>
    <mergeCell ref="B14:E14"/>
    <mergeCell ref="F14:I14"/>
    <mergeCell ref="J14:L14"/>
    <mergeCell ref="M14:P14"/>
    <mergeCell ref="Q14:T14"/>
    <mergeCell ref="U14:X14"/>
    <mergeCell ref="B13:E13"/>
    <mergeCell ref="U15:X15"/>
    <mergeCell ref="B16:E16"/>
    <mergeCell ref="F16:I16"/>
    <mergeCell ref="J16:L16"/>
    <mergeCell ref="M16:P16"/>
    <mergeCell ref="Q16:T16"/>
    <mergeCell ref="U16:X16"/>
    <mergeCell ref="B15:E15"/>
    <mergeCell ref="F15:I15"/>
    <mergeCell ref="J15:L15"/>
    <mergeCell ref="U17:X17"/>
    <mergeCell ref="F19:I19"/>
    <mergeCell ref="F20:P20"/>
    <mergeCell ref="Q20:X20"/>
    <mergeCell ref="F17:I17"/>
    <mergeCell ref="J17:L17"/>
    <mergeCell ref="M17:P17"/>
    <mergeCell ref="Q17:T17"/>
    <mergeCell ref="U21:X21"/>
    <mergeCell ref="F22:I22"/>
    <mergeCell ref="J22:L22"/>
    <mergeCell ref="M22:P22"/>
    <mergeCell ref="Q22:T22"/>
    <mergeCell ref="F21:I21"/>
    <mergeCell ref="J21:L21"/>
    <mergeCell ref="M21:P21"/>
    <mergeCell ref="Q21:T21"/>
    <mergeCell ref="Q23:T23"/>
    <mergeCell ref="F24:I24"/>
    <mergeCell ref="J24:L24"/>
    <mergeCell ref="M24:P24"/>
    <mergeCell ref="Q24:T24"/>
    <mergeCell ref="F23:I23"/>
    <mergeCell ref="J23:L23"/>
    <mergeCell ref="M23:P23"/>
  </mergeCells>
  <printOptions horizontalCentered="1"/>
  <pageMargins left="0.3937007874015748" right="0.3937007874015748" top="0.984251968503937" bottom="0.6299212598425197" header="0.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workbookViewId="0" topLeftCell="A1">
      <selection activeCell="A1" sqref="A1:K1"/>
    </sheetView>
  </sheetViews>
  <sheetFormatPr defaultColWidth="10.625" defaultRowHeight="30" customHeight="1"/>
  <cols>
    <col min="1" max="1" width="9.625" style="19" customWidth="1"/>
    <col min="2" max="24" width="3.625" style="19" customWidth="1"/>
    <col min="25" max="16384" width="10.625" style="19" customWidth="1"/>
  </cols>
  <sheetData>
    <row r="1" spans="1:24" ht="24.75" customHeight="1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8"/>
      <c r="M1" s="18"/>
      <c r="N1" s="18"/>
      <c r="O1" s="18"/>
      <c r="P1" s="18"/>
      <c r="Q1" s="57"/>
      <c r="R1" s="57"/>
      <c r="S1" s="57"/>
      <c r="T1" s="57"/>
      <c r="U1" s="57"/>
      <c r="V1" s="57"/>
      <c r="W1" s="57"/>
      <c r="X1" s="57"/>
    </row>
    <row r="2" ht="24.75" customHeight="1"/>
    <row r="3" spans="1:6" ht="24.75" customHeight="1">
      <c r="A3" s="90" t="s">
        <v>126</v>
      </c>
      <c r="B3" s="90"/>
      <c r="C3" s="90"/>
      <c r="D3" s="90"/>
      <c r="E3" s="90"/>
      <c r="F3" s="90"/>
    </row>
    <row r="4" spans="1:24" ht="24.75" customHeight="1">
      <c r="A4" s="63" t="s">
        <v>108</v>
      </c>
      <c r="B4" s="79" t="str">
        <f>A5</f>
        <v>大久保</v>
      </c>
      <c r="C4" s="74"/>
      <c r="D4" s="88"/>
      <c r="E4" s="79" t="str">
        <f>A6</f>
        <v>藤崎Ａ</v>
      </c>
      <c r="F4" s="74"/>
      <c r="G4" s="74"/>
      <c r="H4" s="80" t="str">
        <f>A7</f>
        <v>谷津Ｃ</v>
      </c>
      <c r="I4" s="81"/>
      <c r="J4" s="82"/>
      <c r="K4" s="80" t="str">
        <f>A8</f>
        <v>鷺沼</v>
      </c>
      <c r="L4" s="81"/>
      <c r="M4" s="82"/>
      <c r="N4" s="80" t="str">
        <f>A9</f>
        <v>藤崎Ｅ</v>
      </c>
      <c r="O4" s="81"/>
      <c r="P4" s="82"/>
      <c r="Q4" s="22" t="s">
        <v>0</v>
      </c>
      <c r="R4" s="22" t="s">
        <v>61</v>
      </c>
      <c r="S4" s="22" t="s">
        <v>62</v>
      </c>
      <c r="T4" s="22" t="s">
        <v>63</v>
      </c>
      <c r="U4" s="22" t="s">
        <v>3</v>
      </c>
      <c r="V4" s="22" t="s">
        <v>1</v>
      </c>
      <c r="W4" s="22" t="s">
        <v>2</v>
      </c>
      <c r="X4" s="22" t="s">
        <v>4</v>
      </c>
    </row>
    <row r="5" spans="1:24" ht="24.75" customHeight="1">
      <c r="A5" s="54" t="s">
        <v>27</v>
      </c>
      <c r="B5" s="23"/>
      <c r="C5" s="24"/>
      <c r="D5" s="24"/>
      <c r="E5" s="25"/>
      <c r="F5" s="21" t="s">
        <v>64</v>
      </c>
      <c r="G5" s="26"/>
      <c r="H5" s="25"/>
      <c r="I5" s="27" t="s">
        <v>65</v>
      </c>
      <c r="J5" s="28"/>
      <c r="K5" s="25"/>
      <c r="L5" s="26" t="s">
        <v>66</v>
      </c>
      <c r="M5" s="28"/>
      <c r="N5" s="25"/>
      <c r="O5" s="26" t="s">
        <v>31</v>
      </c>
      <c r="P5" s="28"/>
      <c r="Q5" s="48">
        <f>R5*3+S5*1</f>
        <v>0</v>
      </c>
      <c r="R5" s="49"/>
      <c r="S5" s="49"/>
      <c r="T5" s="49"/>
      <c r="U5" s="50">
        <f>V5-W5</f>
        <v>0</v>
      </c>
      <c r="V5" s="50">
        <f>B5+E5+H5+K5+N5</f>
        <v>0</v>
      </c>
      <c r="W5" s="50">
        <f>D5+G5+J5+M5+P5</f>
        <v>0</v>
      </c>
      <c r="X5" s="49"/>
    </row>
    <row r="6" spans="1:24" ht="24.75" customHeight="1">
      <c r="A6" s="55" t="s">
        <v>117</v>
      </c>
      <c r="B6" s="29"/>
      <c r="C6" s="29"/>
      <c r="D6" s="29"/>
      <c r="E6" s="30"/>
      <c r="F6" s="31"/>
      <c r="G6" s="31"/>
      <c r="H6" s="32"/>
      <c r="I6" s="33" t="s">
        <v>67</v>
      </c>
      <c r="J6" s="34"/>
      <c r="K6" s="32"/>
      <c r="L6" s="35" t="s">
        <v>68</v>
      </c>
      <c r="M6" s="34"/>
      <c r="N6" s="32"/>
      <c r="O6" s="35" t="s">
        <v>69</v>
      </c>
      <c r="P6" s="34"/>
      <c r="Q6" s="48">
        <f>R6*3+S6*1</f>
        <v>0</v>
      </c>
      <c r="R6" s="51"/>
      <c r="S6" s="51"/>
      <c r="T6" s="51"/>
      <c r="U6" s="50">
        <f>V6-W6</f>
        <v>0</v>
      </c>
      <c r="V6" s="50">
        <f>B6+E6+H6+K6+N6</f>
        <v>0</v>
      </c>
      <c r="W6" s="50">
        <f>D6+G6+J6+M6+P6</f>
        <v>0</v>
      </c>
      <c r="X6" s="51"/>
    </row>
    <row r="7" spans="1:24" ht="24.75" customHeight="1">
      <c r="A7" s="56" t="s">
        <v>121</v>
      </c>
      <c r="E7" s="36"/>
      <c r="F7" s="20"/>
      <c r="G7" s="37"/>
      <c r="H7" s="38"/>
      <c r="I7" s="39"/>
      <c r="J7" s="40"/>
      <c r="K7" s="36"/>
      <c r="L7" s="37" t="s">
        <v>97</v>
      </c>
      <c r="M7" s="41"/>
      <c r="N7" s="36"/>
      <c r="O7" s="37" t="s">
        <v>98</v>
      </c>
      <c r="P7" s="41"/>
      <c r="Q7" s="48">
        <f>R7*3+S7*1</f>
        <v>0</v>
      </c>
      <c r="R7" s="52"/>
      <c r="S7" s="52"/>
      <c r="T7" s="52"/>
      <c r="U7" s="50">
        <f>V7-W7</f>
        <v>0</v>
      </c>
      <c r="V7" s="50">
        <f>B7+E7+H7+K7+N7</f>
        <v>0</v>
      </c>
      <c r="W7" s="50">
        <f>D7+G7+J7+M7+P7</f>
        <v>0</v>
      </c>
      <c r="X7" s="52"/>
    </row>
    <row r="8" spans="1:24" ht="24.75" customHeight="1">
      <c r="A8" s="55" t="s">
        <v>34</v>
      </c>
      <c r="B8" s="32"/>
      <c r="C8" s="33"/>
      <c r="D8" s="34"/>
      <c r="H8" s="32"/>
      <c r="I8" s="33"/>
      <c r="J8" s="34"/>
      <c r="K8" s="42"/>
      <c r="L8" s="43"/>
      <c r="M8" s="44"/>
      <c r="N8" s="36"/>
      <c r="O8" s="37" t="s">
        <v>72</v>
      </c>
      <c r="P8" s="41"/>
      <c r="Q8" s="48">
        <f>R8*3+S8*1</f>
        <v>0</v>
      </c>
      <c r="R8" s="52"/>
      <c r="S8" s="52"/>
      <c r="T8" s="52"/>
      <c r="U8" s="50">
        <f>V8-W8</f>
        <v>0</v>
      </c>
      <c r="V8" s="50">
        <f>B8+E8+H8+K8+N8</f>
        <v>0</v>
      </c>
      <c r="W8" s="50">
        <f>D8+G8+J8+M8+P8</f>
        <v>0</v>
      </c>
      <c r="X8" s="51"/>
    </row>
    <row r="9" spans="1:24" ht="24.75" customHeight="1">
      <c r="A9" s="55" t="s">
        <v>125</v>
      </c>
      <c r="B9" s="45"/>
      <c r="C9" s="29"/>
      <c r="D9" s="34"/>
      <c r="E9" s="32"/>
      <c r="F9" s="29"/>
      <c r="G9" s="35"/>
      <c r="H9" s="36"/>
      <c r="I9" s="37"/>
      <c r="J9" s="41"/>
      <c r="K9" s="36"/>
      <c r="L9" s="37"/>
      <c r="M9" s="41"/>
      <c r="N9" s="42"/>
      <c r="O9" s="43"/>
      <c r="P9" s="44"/>
      <c r="Q9" s="51">
        <f>R9*3+S9*1</f>
        <v>0</v>
      </c>
      <c r="R9" s="51"/>
      <c r="S9" s="51"/>
      <c r="T9" s="51"/>
      <c r="U9" s="53">
        <f>V9-W9</f>
        <v>0</v>
      </c>
      <c r="V9" s="53">
        <f>B9+E9+H9+K9+N9</f>
        <v>0</v>
      </c>
      <c r="W9" s="53">
        <f>D9+G9+J9+M9+P9</f>
        <v>0</v>
      </c>
      <c r="X9" s="51"/>
    </row>
    <row r="10" ht="24.75" customHeight="1"/>
    <row r="11" spans="1:24" s="62" customFormat="1" ht="24.75" customHeight="1">
      <c r="A11" s="62" t="s">
        <v>87</v>
      </c>
      <c r="B11" s="87">
        <v>40985</v>
      </c>
      <c r="C11" s="87"/>
      <c r="D11" s="87"/>
      <c r="E11" s="87"/>
      <c r="F11" s="77" t="s">
        <v>88</v>
      </c>
      <c r="G11" s="77"/>
      <c r="H11" s="77"/>
      <c r="I11" s="7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24.75" customHeight="1">
      <c r="A12" s="22" t="s">
        <v>73</v>
      </c>
      <c r="B12" s="76" t="s">
        <v>74</v>
      </c>
      <c r="C12" s="76"/>
      <c r="D12" s="76"/>
      <c r="E12" s="76"/>
      <c r="F12" s="76" t="s">
        <v>75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 t="s">
        <v>20</v>
      </c>
      <c r="R12" s="76"/>
      <c r="S12" s="76"/>
      <c r="T12" s="76"/>
      <c r="U12" s="76"/>
      <c r="V12" s="76"/>
      <c r="W12" s="76"/>
      <c r="X12" s="76"/>
    </row>
    <row r="13" spans="1:24" ht="24.75" customHeight="1">
      <c r="A13" s="22" t="s">
        <v>99</v>
      </c>
      <c r="B13" s="78">
        <v>0.375</v>
      </c>
      <c r="C13" s="78"/>
      <c r="D13" s="78"/>
      <c r="E13" s="78"/>
      <c r="F13" s="76" t="str">
        <f>A5</f>
        <v>大久保</v>
      </c>
      <c r="G13" s="76"/>
      <c r="H13" s="76"/>
      <c r="I13" s="76"/>
      <c r="J13" s="76" t="s">
        <v>77</v>
      </c>
      <c r="K13" s="76"/>
      <c r="L13" s="76"/>
      <c r="M13" s="76" t="str">
        <f>A6</f>
        <v>藤崎Ａ</v>
      </c>
      <c r="N13" s="76"/>
      <c r="O13" s="76"/>
      <c r="P13" s="76"/>
      <c r="Q13" s="76" t="str">
        <f>F17</f>
        <v>鷺沼</v>
      </c>
      <c r="R13" s="76"/>
      <c r="S13" s="76"/>
      <c r="T13" s="76"/>
      <c r="U13" s="76" t="str">
        <f>M17</f>
        <v>藤崎Ｅ</v>
      </c>
      <c r="V13" s="76"/>
      <c r="W13" s="76"/>
      <c r="X13" s="76"/>
    </row>
    <row r="14" spans="1:24" ht="24.75" customHeight="1">
      <c r="A14" s="22" t="s">
        <v>78</v>
      </c>
      <c r="B14" s="78">
        <v>0.3958333333333333</v>
      </c>
      <c r="C14" s="78"/>
      <c r="D14" s="78"/>
      <c r="E14" s="78"/>
      <c r="F14" s="76" t="str">
        <f>A7</f>
        <v>谷津Ｃ</v>
      </c>
      <c r="G14" s="76"/>
      <c r="H14" s="76"/>
      <c r="I14" s="76"/>
      <c r="J14" s="76" t="s">
        <v>77</v>
      </c>
      <c r="K14" s="76"/>
      <c r="L14" s="76"/>
      <c r="M14" s="76" t="str">
        <f>A8</f>
        <v>鷺沼</v>
      </c>
      <c r="N14" s="76"/>
      <c r="O14" s="76"/>
      <c r="P14" s="76"/>
      <c r="Q14" s="76" t="str">
        <f>F13</f>
        <v>大久保</v>
      </c>
      <c r="R14" s="76"/>
      <c r="S14" s="76"/>
      <c r="T14" s="76"/>
      <c r="U14" s="76" t="str">
        <f>M13</f>
        <v>藤崎Ａ</v>
      </c>
      <c r="V14" s="76"/>
      <c r="W14" s="76"/>
      <c r="X14" s="76"/>
    </row>
    <row r="15" spans="1:24" ht="24.75" customHeight="1">
      <c r="A15" s="22" t="s">
        <v>79</v>
      </c>
      <c r="B15" s="78">
        <v>0.4166666666666667</v>
      </c>
      <c r="C15" s="78"/>
      <c r="D15" s="78"/>
      <c r="E15" s="78"/>
      <c r="F15" s="76" t="str">
        <f>A5</f>
        <v>大久保</v>
      </c>
      <c r="G15" s="76"/>
      <c r="H15" s="76"/>
      <c r="I15" s="76"/>
      <c r="J15" s="76" t="s">
        <v>77</v>
      </c>
      <c r="K15" s="76"/>
      <c r="L15" s="76"/>
      <c r="M15" s="76" t="str">
        <f>A9</f>
        <v>藤崎Ｅ</v>
      </c>
      <c r="N15" s="76"/>
      <c r="O15" s="76"/>
      <c r="P15" s="76"/>
      <c r="Q15" s="76" t="str">
        <f>F14</f>
        <v>谷津Ｃ</v>
      </c>
      <c r="R15" s="76"/>
      <c r="S15" s="76"/>
      <c r="T15" s="76"/>
      <c r="U15" s="76" t="str">
        <f>M14</f>
        <v>鷺沼</v>
      </c>
      <c r="V15" s="76"/>
      <c r="W15" s="76"/>
      <c r="X15" s="76"/>
    </row>
    <row r="16" spans="1:24" ht="24.75" customHeight="1">
      <c r="A16" s="22" t="s">
        <v>80</v>
      </c>
      <c r="B16" s="78">
        <v>0.4375</v>
      </c>
      <c r="C16" s="78"/>
      <c r="D16" s="78"/>
      <c r="E16" s="78"/>
      <c r="F16" s="76" t="str">
        <f>A6</f>
        <v>藤崎Ａ</v>
      </c>
      <c r="G16" s="76"/>
      <c r="H16" s="76"/>
      <c r="I16" s="76"/>
      <c r="J16" s="76" t="s">
        <v>77</v>
      </c>
      <c r="K16" s="76"/>
      <c r="L16" s="76"/>
      <c r="M16" s="76" t="str">
        <f>A7</f>
        <v>谷津Ｃ</v>
      </c>
      <c r="N16" s="76"/>
      <c r="O16" s="76"/>
      <c r="P16" s="76"/>
      <c r="Q16" s="76" t="str">
        <f>F15</f>
        <v>大久保</v>
      </c>
      <c r="R16" s="76"/>
      <c r="S16" s="76"/>
      <c r="T16" s="76"/>
      <c r="U16" s="76" t="str">
        <f>M15</f>
        <v>藤崎Ｅ</v>
      </c>
      <c r="V16" s="76"/>
      <c r="W16" s="76"/>
      <c r="X16" s="76"/>
    </row>
    <row r="17" spans="1:24" ht="24.75" customHeight="1">
      <c r="A17" s="22" t="s">
        <v>72</v>
      </c>
      <c r="B17" s="78">
        <v>0.4583333333333333</v>
      </c>
      <c r="C17" s="78"/>
      <c r="D17" s="78"/>
      <c r="E17" s="78"/>
      <c r="F17" s="76" t="str">
        <f>A8</f>
        <v>鷺沼</v>
      </c>
      <c r="G17" s="76"/>
      <c r="H17" s="76"/>
      <c r="I17" s="76"/>
      <c r="J17" s="76" t="s">
        <v>77</v>
      </c>
      <c r="K17" s="76"/>
      <c r="L17" s="76"/>
      <c r="M17" s="76" t="str">
        <f>A9</f>
        <v>藤崎Ｅ</v>
      </c>
      <c r="N17" s="76"/>
      <c r="O17" s="76"/>
      <c r="P17" s="76"/>
      <c r="Q17" s="76" t="str">
        <f>F16</f>
        <v>藤崎Ａ</v>
      </c>
      <c r="R17" s="76"/>
      <c r="S17" s="76"/>
      <c r="T17" s="76"/>
      <c r="U17" s="76" t="str">
        <f>M16</f>
        <v>谷津Ｃ</v>
      </c>
      <c r="V17" s="76"/>
      <c r="W17" s="76"/>
      <c r="X17" s="76"/>
    </row>
    <row r="18" ht="24.75" customHeight="1"/>
    <row r="19" spans="1:24" s="62" customFormat="1" ht="24.75" customHeight="1">
      <c r="A19" s="62" t="s">
        <v>89</v>
      </c>
      <c r="B19" s="87">
        <v>40986</v>
      </c>
      <c r="C19" s="87"/>
      <c r="D19" s="87"/>
      <c r="E19" s="87"/>
      <c r="F19" s="77" t="s">
        <v>88</v>
      </c>
      <c r="G19" s="77"/>
      <c r="H19" s="77"/>
      <c r="I19" s="7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4.75" customHeight="1">
      <c r="A20" s="22" t="s">
        <v>73</v>
      </c>
      <c r="B20" s="76" t="s">
        <v>74</v>
      </c>
      <c r="C20" s="76"/>
      <c r="D20" s="76"/>
      <c r="E20" s="76"/>
      <c r="F20" s="76" t="s">
        <v>75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 t="s">
        <v>20</v>
      </c>
      <c r="R20" s="76"/>
      <c r="S20" s="76"/>
      <c r="T20" s="76"/>
      <c r="U20" s="76"/>
      <c r="V20" s="76"/>
      <c r="W20" s="76"/>
      <c r="X20" s="76"/>
    </row>
    <row r="21" spans="1:24" ht="24.75" customHeight="1">
      <c r="A21" s="22" t="s">
        <v>100</v>
      </c>
      <c r="B21" s="78">
        <v>0.375</v>
      </c>
      <c r="C21" s="78"/>
      <c r="D21" s="78"/>
      <c r="E21" s="78"/>
      <c r="F21" s="76" t="str">
        <f>A5</f>
        <v>大久保</v>
      </c>
      <c r="G21" s="76"/>
      <c r="H21" s="76"/>
      <c r="I21" s="76"/>
      <c r="J21" s="76" t="s">
        <v>77</v>
      </c>
      <c r="K21" s="76"/>
      <c r="L21" s="76"/>
      <c r="M21" s="76" t="str">
        <f>A7</f>
        <v>谷津Ｃ</v>
      </c>
      <c r="N21" s="76"/>
      <c r="O21" s="76"/>
      <c r="P21" s="76"/>
      <c r="Q21" s="76" t="str">
        <f>F25</f>
        <v>藤崎Ａ</v>
      </c>
      <c r="R21" s="76"/>
      <c r="S21" s="76"/>
      <c r="T21" s="76"/>
      <c r="U21" s="76" t="str">
        <f>M25</f>
        <v>鷺沼</v>
      </c>
      <c r="V21" s="76"/>
      <c r="W21" s="76"/>
      <c r="X21" s="76"/>
    </row>
    <row r="22" spans="1:24" ht="24.75" customHeight="1">
      <c r="A22" s="22" t="s">
        <v>82</v>
      </c>
      <c r="B22" s="78">
        <v>0.3958333333333333</v>
      </c>
      <c r="C22" s="78"/>
      <c r="D22" s="78"/>
      <c r="E22" s="78"/>
      <c r="F22" s="76" t="str">
        <f>A6</f>
        <v>藤崎Ａ</v>
      </c>
      <c r="G22" s="76"/>
      <c r="H22" s="76"/>
      <c r="I22" s="76"/>
      <c r="J22" s="76" t="s">
        <v>77</v>
      </c>
      <c r="K22" s="76"/>
      <c r="L22" s="76"/>
      <c r="M22" s="76" t="str">
        <f>A9</f>
        <v>藤崎Ｅ</v>
      </c>
      <c r="N22" s="76"/>
      <c r="O22" s="76"/>
      <c r="P22" s="76"/>
      <c r="Q22" s="76" t="str">
        <f>F21</f>
        <v>大久保</v>
      </c>
      <c r="R22" s="76"/>
      <c r="S22" s="76"/>
      <c r="T22" s="76"/>
      <c r="U22" s="76" t="str">
        <f>M21</f>
        <v>谷津Ｃ</v>
      </c>
      <c r="V22" s="76"/>
      <c r="W22" s="76"/>
      <c r="X22" s="76"/>
    </row>
    <row r="23" spans="1:24" ht="24.75" customHeight="1">
      <c r="A23" s="22" t="s">
        <v>83</v>
      </c>
      <c r="B23" s="78">
        <v>0.4166666666666667</v>
      </c>
      <c r="C23" s="78"/>
      <c r="D23" s="78"/>
      <c r="E23" s="78"/>
      <c r="F23" s="76" t="str">
        <f>A5</f>
        <v>大久保</v>
      </c>
      <c r="G23" s="76"/>
      <c r="H23" s="76"/>
      <c r="I23" s="76"/>
      <c r="J23" s="76" t="s">
        <v>77</v>
      </c>
      <c r="K23" s="76"/>
      <c r="L23" s="76"/>
      <c r="M23" s="76" t="str">
        <f>A8</f>
        <v>鷺沼</v>
      </c>
      <c r="N23" s="76"/>
      <c r="O23" s="76"/>
      <c r="P23" s="76"/>
      <c r="Q23" s="76" t="str">
        <f>F22</f>
        <v>藤崎Ａ</v>
      </c>
      <c r="R23" s="76"/>
      <c r="S23" s="76"/>
      <c r="T23" s="76"/>
      <c r="U23" s="76" t="str">
        <f>M22</f>
        <v>藤崎Ｅ</v>
      </c>
      <c r="V23" s="76"/>
      <c r="W23" s="76"/>
      <c r="X23" s="76"/>
    </row>
    <row r="24" spans="1:24" ht="24.75" customHeight="1">
      <c r="A24" s="22" t="s">
        <v>84</v>
      </c>
      <c r="B24" s="78">
        <v>0.4375</v>
      </c>
      <c r="C24" s="78"/>
      <c r="D24" s="78"/>
      <c r="E24" s="78"/>
      <c r="F24" s="76" t="str">
        <f>A7</f>
        <v>谷津Ｃ</v>
      </c>
      <c r="G24" s="76"/>
      <c r="H24" s="76"/>
      <c r="I24" s="76"/>
      <c r="J24" s="76" t="s">
        <v>77</v>
      </c>
      <c r="K24" s="76"/>
      <c r="L24" s="76"/>
      <c r="M24" s="76" t="str">
        <f>A9</f>
        <v>藤崎Ｅ</v>
      </c>
      <c r="N24" s="76"/>
      <c r="O24" s="76"/>
      <c r="P24" s="76"/>
      <c r="Q24" s="76" t="str">
        <f>F23</f>
        <v>大久保</v>
      </c>
      <c r="R24" s="76"/>
      <c r="S24" s="76"/>
      <c r="T24" s="76"/>
      <c r="U24" s="76" t="str">
        <f>M23</f>
        <v>鷺沼</v>
      </c>
      <c r="V24" s="76"/>
      <c r="W24" s="76"/>
      <c r="X24" s="76"/>
    </row>
    <row r="25" spans="1:24" ht="24.75" customHeight="1">
      <c r="A25" s="22" t="s">
        <v>85</v>
      </c>
      <c r="B25" s="78">
        <v>0.4583333333333333</v>
      </c>
      <c r="C25" s="78"/>
      <c r="D25" s="78"/>
      <c r="E25" s="78"/>
      <c r="F25" s="76" t="str">
        <f>A6</f>
        <v>藤崎Ａ</v>
      </c>
      <c r="G25" s="76"/>
      <c r="H25" s="76"/>
      <c r="I25" s="76"/>
      <c r="J25" s="76" t="s">
        <v>77</v>
      </c>
      <c r="K25" s="76"/>
      <c r="L25" s="76"/>
      <c r="M25" s="76" t="str">
        <f>A8</f>
        <v>鷺沼</v>
      </c>
      <c r="N25" s="76"/>
      <c r="O25" s="76"/>
      <c r="P25" s="76"/>
      <c r="Q25" s="76" t="str">
        <f>F24</f>
        <v>谷津Ｃ</v>
      </c>
      <c r="R25" s="76"/>
      <c r="S25" s="76"/>
      <c r="T25" s="76"/>
      <c r="U25" s="76" t="str">
        <f>M24</f>
        <v>藤崎Ｅ</v>
      </c>
      <c r="V25" s="76"/>
      <c r="W25" s="76"/>
      <c r="X25" s="76"/>
    </row>
    <row r="26" spans="1:24" ht="30" customHeight="1">
      <c r="A26" s="46"/>
      <c r="B26" s="47"/>
      <c r="C26" s="47"/>
      <c r="D26" s="47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30" customHeight="1">
      <c r="A27" s="89" t="s">
        <v>130</v>
      </c>
      <c r="B27" s="89"/>
      <c r="C27" s="89"/>
      <c r="D27" s="60"/>
      <c r="E27" s="60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30" customHeight="1">
      <c r="A28" s="22" t="s">
        <v>91</v>
      </c>
      <c r="B28" s="78">
        <v>0.4895833333333333</v>
      </c>
      <c r="C28" s="78"/>
      <c r="D28" s="78"/>
      <c r="E28" s="78"/>
      <c r="F28" s="76" t="s">
        <v>104</v>
      </c>
      <c r="G28" s="76"/>
      <c r="H28" s="76"/>
      <c r="I28" s="76"/>
      <c r="J28" s="76" t="s">
        <v>77</v>
      </c>
      <c r="K28" s="76"/>
      <c r="L28" s="76"/>
      <c r="M28" s="76" t="s">
        <v>105</v>
      </c>
      <c r="N28" s="76"/>
      <c r="O28" s="76"/>
      <c r="P28" s="76"/>
      <c r="Q28" s="86" t="s">
        <v>92</v>
      </c>
      <c r="R28" s="84"/>
      <c r="S28" s="84"/>
      <c r="T28" s="85"/>
      <c r="U28" s="83"/>
      <c r="V28" s="84"/>
      <c r="W28" s="84"/>
      <c r="X28" s="85"/>
    </row>
  </sheetData>
  <sheetProtection/>
  <mergeCells count="84">
    <mergeCell ref="A27:C27"/>
    <mergeCell ref="Q28:T28"/>
    <mergeCell ref="U28:X28"/>
    <mergeCell ref="F25:I25"/>
    <mergeCell ref="J25:L25"/>
    <mergeCell ref="M25:P25"/>
    <mergeCell ref="Q25:T25"/>
    <mergeCell ref="F28:I28"/>
    <mergeCell ref="J28:L28"/>
    <mergeCell ref="M28:P28"/>
    <mergeCell ref="M24:P24"/>
    <mergeCell ref="Q24:T24"/>
    <mergeCell ref="F23:I23"/>
    <mergeCell ref="J23:L23"/>
    <mergeCell ref="M23:P23"/>
    <mergeCell ref="U21:X21"/>
    <mergeCell ref="F22:I22"/>
    <mergeCell ref="J22:L22"/>
    <mergeCell ref="M22:P22"/>
    <mergeCell ref="Q22:T22"/>
    <mergeCell ref="F21:I21"/>
    <mergeCell ref="J21:L21"/>
    <mergeCell ref="M21:P21"/>
    <mergeCell ref="Q21:T21"/>
    <mergeCell ref="U22:X22"/>
    <mergeCell ref="U17:X17"/>
    <mergeCell ref="F19:I19"/>
    <mergeCell ref="F20:P20"/>
    <mergeCell ref="Q20:X20"/>
    <mergeCell ref="F17:I17"/>
    <mergeCell ref="J17:L17"/>
    <mergeCell ref="M17:P17"/>
    <mergeCell ref="Q17:T17"/>
    <mergeCell ref="U16:X16"/>
    <mergeCell ref="B15:E15"/>
    <mergeCell ref="F15:I15"/>
    <mergeCell ref="J15:L15"/>
    <mergeCell ref="F16:I16"/>
    <mergeCell ref="J16:L16"/>
    <mergeCell ref="M16:P16"/>
    <mergeCell ref="Q16:T16"/>
    <mergeCell ref="F13:I13"/>
    <mergeCell ref="U15:X15"/>
    <mergeCell ref="F14:I14"/>
    <mergeCell ref="J14:L14"/>
    <mergeCell ref="M14:P14"/>
    <mergeCell ref="Q14:T14"/>
    <mergeCell ref="Q15:T15"/>
    <mergeCell ref="N4:P4"/>
    <mergeCell ref="A3:F3"/>
    <mergeCell ref="A1:K1"/>
    <mergeCell ref="B20:E20"/>
    <mergeCell ref="B4:D4"/>
    <mergeCell ref="E4:G4"/>
    <mergeCell ref="H4:J4"/>
    <mergeCell ref="K4:M4"/>
    <mergeCell ref="M15:P15"/>
    <mergeCell ref="B14:E14"/>
    <mergeCell ref="B21:E21"/>
    <mergeCell ref="B22:E22"/>
    <mergeCell ref="B12:E12"/>
    <mergeCell ref="B17:E17"/>
    <mergeCell ref="B16:E16"/>
    <mergeCell ref="B13:E13"/>
    <mergeCell ref="B11:E11"/>
    <mergeCell ref="Q13:T13"/>
    <mergeCell ref="B19:E19"/>
    <mergeCell ref="J13:L13"/>
    <mergeCell ref="M13:P13"/>
    <mergeCell ref="F11:I11"/>
    <mergeCell ref="F12:P12"/>
    <mergeCell ref="Q12:X12"/>
    <mergeCell ref="U13:X13"/>
    <mergeCell ref="U14:X14"/>
    <mergeCell ref="U23:X23"/>
    <mergeCell ref="U24:X24"/>
    <mergeCell ref="U25:X25"/>
    <mergeCell ref="B28:E28"/>
    <mergeCell ref="B23:E23"/>
    <mergeCell ref="B24:E24"/>
    <mergeCell ref="B25:E25"/>
    <mergeCell ref="Q23:T23"/>
    <mergeCell ref="F24:I24"/>
    <mergeCell ref="J24:L24"/>
  </mergeCells>
  <printOptions horizontalCentered="1"/>
  <pageMargins left="0.3937007874015748" right="0.3937007874015748" top="0.984251968503937" bottom="0.6299212598425197" header="0.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大島　幸浩</cp:lastModifiedBy>
  <cp:lastPrinted>2012-02-09T04:36:12Z</cp:lastPrinted>
  <dcterms:created xsi:type="dcterms:W3CDTF">2009-05-25T12:21:24Z</dcterms:created>
  <dcterms:modified xsi:type="dcterms:W3CDTF">2012-02-14T01:01:40Z</dcterms:modified>
  <cp:category/>
  <cp:version/>
  <cp:contentType/>
  <cp:contentStatus/>
</cp:coreProperties>
</file>