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30" tabRatio="762" activeTab="0"/>
  </bookViews>
  <sheets>
    <sheet name="CATEGORY　Ⅰ" sheetId="1" r:id="rId1"/>
    <sheet name="CATEGORY　Ⅱ" sheetId="2" r:id="rId2"/>
    <sheet name="CATEGORY　Ⅲ" sheetId="3" r:id="rId3"/>
  </sheets>
  <definedNames>
    <definedName name="_xlnm.Print_Area" localSheetId="0">'CATEGORY　Ⅰ'!$A$1:$AE$64</definedName>
    <definedName name="_xlnm.Print_Area" localSheetId="1">'CATEGORY　Ⅱ'!$A$1:$AE$66</definedName>
    <definedName name="_xlnm.Print_Area" localSheetId="2">'CATEGORY　Ⅲ'!$A$1:$AE$64</definedName>
  </definedNames>
  <calcPr fullCalcOnLoad="1"/>
</workbook>
</file>

<file path=xl/sharedStrings.xml><?xml version="1.0" encoding="utf-8"?>
<sst xmlns="http://schemas.openxmlformats.org/spreadsheetml/2006/main" count="459" uniqueCount="175">
  <si>
    <t>勝点</t>
  </si>
  <si>
    <t>得点</t>
  </si>
  <si>
    <t>失点</t>
  </si>
  <si>
    <t>得失点</t>
  </si>
  <si>
    <t>順位</t>
  </si>
  <si>
    <t>≪準決勝≫</t>
  </si>
  <si>
    <t>【Ａコート】</t>
  </si>
  <si>
    <t>≪フレンドリーマッチ≫</t>
  </si>
  <si>
    <t>≪決勝≫</t>
  </si>
  <si>
    <t>ＶＳ</t>
  </si>
  <si>
    <t>Ａ　コ　ー　ト</t>
  </si>
  <si>
    <t>Ｂ　コ　ー　ト</t>
  </si>
  <si>
    <t>Ａコート１位</t>
  </si>
  <si>
    <t>Ｂコート２位</t>
  </si>
  <si>
    <t>Ｂコート１位</t>
  </si>
  <si>
    <t>Ａコート２位</t>
  </si>
  <si>
    <t>Ａコート３位</t>
  </si>
  <si>
    <t>Ｂコート３位</t>
  </si>
  <si>
    <t>Ａコート４位</t>
  </si>
  <si>
    <t>Ｄコート２位</t>
  </si>
  <si>
    <t>Ｄコート４位</t>
  </si>
  <si>
    <t>Ｃコート１位</t>
  </si>
  <si>
    <t>Ｃコート３位</t>
  </si>
  <si>
    <t>Ｄコート３位</t>
  </si>
  <si>
    <t>Ｃコート４位</t>
  </si>
  <si>
    <t>Ｅコート４位</t>
  </si>
  <si>
    <t>Ｆコート４位</t>
  </si>
  <si>
    <t>藤崎－Ａ</t>
  </si>
  <si>
    <t>東習－Ａ</t>
  </si>
  <si>
    <t>－</t>
  </si>
  <si>
    <t>①　　９：００～　９：１８</t>
  </si>
  <si>
    <t>ＶＳ</t>
  </si>
  <si>
    <t>Ｄコート１位</t>
  </si>
  <si>
    <t>Ｃコート２位</t>
  </si>
  <si>
    <t>実籾</t>
  </si>
  <si>
    <t>②　　９：２０～　９：３８</t>
  </si>
  <si>
    <t>③　　９：４０～　９：５８</t>
  </si>
  <si>
    <t>大久保－Ｂ</t>
  </si>
  <si>
    <t>大東－Ｂ</t>
  </si>
  <si>
    <t>藤崎－Ｄ</t>
  </si>
  <si>
    <t>向山－Ａ</t>
  </si>
  <si>
    <t>向山－Ｂ</t>
  </si>
  <si>
    <t>藤崎－Ｂ</t>
  </si>
  <si>
    <t>東習－Ｂ</t>
  </si>
  <si>
    <t>藤崎－Ｅ</t>
  </si>
  <si>
    <t>習ＭＳＳ</t>
  </si>
  <si>
    <t>藤崎－Ｃ</t>
  </si>
  <si>
    <t>谷津－Ｅ</t>
  </si>
  <si>
    <t>大久保－Ａ</t>
  </si>
  <si>
    <t>東習－Ｃ</t>
  </si>
  <si>
    <t>Ｆコート責任　　鷺沼ＦＣ</t>
  </si>
  <si>
    <t>谷津－Ｂ</t>
  </si>
  <si>
    <t>鷺沼－Ｃ</t>
  </si>
  <si>
    <t>谷津－Ｃ</t>
  </si>
  <si>
    <t>大東－Ａ</t>
  </si>
  <si>
    <t>⑦　１１：００～１１：１８</t>
  </si>
  <si>
    <t>(参考)</t>
  </si>
  <si>
    <t>④</t>
  </si>
  <si>
    <t>谷津－Ａ</t>
  </si>
  <si>
    <t>秋津</t>
  </si>
  <si>
    <t>鷺沼－Ｂ</t>
  </si>
  <si>
    <t>鷺沼－Ａ</t>
  </si>
  <si>
    <t>藤崎－Ｆ</t>
  </si>
  <si>
    <t>谷津－Ｄ</t>
  </si>
  <si>
    <t xml:space="preserve"> CATEGORY　Ⅰ</t>
  </si>
  <si>
    <t>④　１０：００～１０：１８</t>
  </si>
  <si>
    <t>⑤　１０：２０～１０：３８</t>
  </si>
  <si>
    <t>⑥　１０：４０～１０：５８</t>
  </si>
  <si>
    <t>①</t>
  </si>
  <si>
    <t>③</t>
  </si>
  <si>
    <t>⑤</t>
  </si>
  <si>
    <t>⑥</t>
  </si>
  <si>
    <t>②</t>
  </si>
  <si>
    <t>Ｂコート４位</t>
  </si>
  <si>
    <t>【Ｂコート】</t>
  </si>
  <si>
    <t xml:space="preserve"> CATEGORY　Ⅲ</t>
  </si>
  <si>
    <t>①　　９：００～　９：１８</t>
  </si>
  <si>
    <t>ＶＳ</t>
  </si>
  <si>
    <t>②　　９：２０～　９：３８</t>
  </si>
  <si>
    <t>③　　９：４０～　９：５８</t>
  </si>
  <si>
    <t>④　１０：００～１０：１８</t>
  </si>
  <si>
    <t>⑤　１０：２０～１０：３８</t>
  </si>
  <si>
    <t>⑥　１０：４０～１０：５８</t>
  </si>
  <si>
    <t>≪フレンドリーマッチ≫</t>
  </si>
  <si>
    <t>【Ｃコート】</t>
  </si>
  <si>
    <t>【Ｄコート】</t>
  </si>
  <si>
    <t>【Ｅコート】</t>
  </si>
  <si>
    <t>【Ｆコート】</t>
  </si>
  <si>
    <t>Ｅコート１位</t>
  </si>
  <si>
    <t>Ｆコート２位</t>
  </si>
  <si>
    <t>Ｆコート１位</t>
  </si>
  <si>
    <t>Ｅコート２位</t>
  </si>
  <si>
    <t>Ｅコート３位</t>
  </si>
  <si>
    <t>Ｆコート３位</t>
  </si>
  <si>
    <t>Ｅコート⑦勝者</t>
  </si>
  <si>
    <t>Ｆコート⑦勝者</t>
  </si>
  <si>
    <t>①　　９：００～　９：１８</t>
  </si>
  <si>
    <t>ＶＳ</t>
  </si>
  <si>
    <t>②　　９：２０～　９：３８</t>
  </si>
  <si>
    <t>③　　９：４０～　９：５８</t>
  </si>
  <si>
    <t>④　１０：００～１０：１８</t>
  </si>
  <si>
    <t>⑤　１０：２０～１０：３８</t>
  </si>
  <si>
    <t>⑥　１０：４０～１０：５８</t>
  </si>
  <si>
    <t>≪フレンドリーマッチ≫</t>
  </si>
  <si>
    <t>Ｃコート５位</t>
  </si>
  <si>
    <t>Ｃコート⑧勝者</t>
  </si>
  <si>
    <t>Ｄコート⑧勝者</t>
  </si>
  <si>
    <t>⑦　１１：００～１１：１８</t>
  </si>
  <si>
    <t>（Ｃコート８試合目をＤコートで実行）</t>
  </si>
  <si>
    <t>平成24年度　第30回　ならしの朝日旗　少年ミニサッカー大会　＜1年生の部＞</t>
  </si>
  <si>
    <t>　⑦１１：４０～</t>
  </si>
  <si>
    <t>　⑧１２：００～</t>
  </si>
  <si>
    <t>　⑨１２：２０～</t>
  </si>
  <si>
    <t>　⑧１１：４０～</t>
  </si>
  <si>
    <t>　⑨１２：００～</t>
  </si>
  <si>
    <t>　⑩１２：２０～</t>
  </si>
  <si>
    <t>　⑩１２：２０～</t>
  </si>
  <si>
    <t>Aコート⑦勝者</t>
  </si>
  <si>
    <t>Ｂコート⑦勝者</t>
  </si>
  <si>
    <t>Ｃ　コ　ー　ト</t>
  </si>
  <si>
    <t>Ｄ　コ　ー　ト</t>
  </si>
  <si>
    <t>Ｅ　コ　ー　ト</t>
  </si>
  <si>
    <t>Ｆ　コ　ー　ト</t>
  </si>
  <si>
    <t>（谷津－Ｃの試合結果は反映しない）</t>
  </si>
  <si>
    <t xml:space="preserve"> CATEGORY　Ⅱ</t>
  </si>
  <si>
    <t>⑧</t>
  </si>
  <si>
    <t>⑦</t>
  </si>
  <si>
    <t>－</t>
  </si>
  <si>
    <t>－</t>
  </si>
  <si>
    <t>⑥</t>
  </si>
  <si>
    <t>④</t>
  </si>
  <si>
    <t>－</t>
  </si>
  <si>
    <t>②</t>
  </si>
  <si>
    <t>⑤</t>
  </si>
  <si>
    <t>①</t>
  </si>
  <si>
    <t>③</t>
  </si>
  <si>
    <t>⑤</t>
  </si>
  <si>
    <t>－</t>
  </si>
  <si>
    <t>⑥</t>
  </si>
  <si>
    <t>④</t>
  </si>
  <si>
    <t>②</t>
  </si>
  <si>
    <t>①</t>
  </si>
  <si>
    <t>③</t>
  </si>
  <si>
    <t>○</t>
  </si>
  <si>
    <t>△</t>
  </si>
  <si>
    <t>●</t>
  </si>
  <si>
    <t>１　―　２</t>
  </si>
  <si>
    <t>８　―　０</t>
  </si>
  <si>
    <t>１　―　４</t>
  </si>
  <si>
    <t>１　―　３</t>
  </si>
  <si>
    <t>１　―　７</t>
  </si>
  <si>
    <t>優勝</t>
  </si>
  <si>
    <t>準優勝</t>
  </si>
  <si>
    <t>３位</t>
  </si>
  <si>
    <t>Ａコート責任　　大久保東・習志野ＭＳＳ</t>
  </si>
  <si>
    <t>Ｂコート責任　　東習志野・谷津</t>
  </si>
  <si>
    <t>Ｃコート責任　　向山イレブン・藤崎</t>
  </si>
  <si>
    <t>Ｄコート責任　　秋津・審判部</t>
  </si>
  <si>
    <t>Ｅコート責任　　大久保・藤崎</t>
  </si>
  <si>
    <t>○</t>
  </si>
  <si>
    <t>○</t>
  </si>
  <si>
    <t>○</t>
  </si>
  <si>
    <t>●</t>
  </si>
  <si>
    <t>●</t>
  </si>
  <si>
    <t>●</t>
  </si>
  <si>
    <t>△</t>
  </si>
  <si>
    <r>
      <t xml:space="preserve">３　―　３
</t>
    </r>
    <r>
      <rPr>
        <b/>
        <sz val="9"/>
        <rFont val="ＭＳ Ｐゴシック"/>
        <family val="3"/>
      </rPr>
      <t>PK 0-2</t>
    </r>
  </si>
  <si>
    <t>２　―　０</t>
  </si>
  <si>
    <t>３　―　１</t>
  </si>
  <si>
    <t>５　―　０</t>
  </si>
  <si>
    <t>１　―　７</t>
  </si>
  <si>
    <t>６　―　１</t>
  </si>
  <si>
    <t>３　―　０</t>
  </si>
  <si>
    <t>２　―　１</t>
  </si>
  <si>
    <t>１　―　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</si>
</sst>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23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6"/>
      <name val="ＭＳ Ｐゴシック"/>
      <family val="3"/>
    </font>
    <font>
      <b/>
      <sz val="9"/>
      <color indexed="12"/>
      <name val="ＭＳ Ｐゴシック"/>
      <family val="3"/>
    </font>
    <font>
      <b/>
      <sz val="12"/>
      <color indexed="10"/>
      <name val="HGPｺﾞｼｯｸE"/>
      <family val="3"/>
    </font>
    <font>
      <b/>
      <sz val="8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57" fontId="0" fillId="0" borderId="0" xfId="0" applyNumberFormat="1" applyFont="1" applyAlignment="1" applyProtection="1">
      <alignment vertical="center"/>
      <protection locked="0"/>
    </xf>
    <xf numFmtId="0" fontId="24" fillId="24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1" fillId="0" borderId="31" xfId="0" applyFont="1" applyBorder="1" applyAlignment="1" applyProtection="1">
      <alignment horizontal="center" vertical="center"/>
      <protection locked="0"/>
    </xf>
    <xf numFmtId="0" fontId="20" fillId="25" borderId="3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26" borderId="33" xfId="0" applyFont="1" applyFill="1" applyBorder="1" applyAlignment="1" applyProtection="1">
      <alignment horizontal="center" vertical="center"/>
      <protection locked="0"/>
    </xf>
    <xf numFmtId="0" fontId="2" fillId="26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7" xfId="0" applyFont="1" applyFill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/>
    </xf>
    <xf numFmtId="0" fontId="30" fillId="0" borderId="40" xfId="0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 vertical="center"/>
      <protection/>
    </xf>
    <xf numFmtId="0" fontId="30" fillId="0" borderId="42" xfId="0" applyFont="1" applyBorder="1" applyAlignment="1" applyProtection="1">
      <alignment horizontal="center" vertical="center"/>
      <protection/>
    </xf>
    <xf numFmtId="0" fontId="24" fillId="24" borderId="19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" fillId="26" borderId="13" xfId="0" applyFont="1" applyFill="1" applyBorder="1" applyAlignment="1" applyProtection="1">
      <alignment horizontal="center" vertical="center"/>
      <protection locked="0"/>
    </xf>
    <xf numFmtId="0" fontId="2" fillId="26" borderId="14" xfId="0" applyFont="1" applyFill="1" applyBorder="1" applyAlignment="1" applyProtection="1">
      <alignment horizontal="center" vertical="center"/>
      <protection locked="0"/>
    </xf>
    <xf numFmtId="0" fontId="2" fillId="26" borderId="15" xfId="0" applyFont="1" applyFill="1" applyBorder="1" applyAlignment="1" applyProtection="1">
      <alignment horizontal="center" vertical="center"/>
      <protection locked="0"/>
    </xf>
    <xf numFmtId="0" fontId="2" fillId="26" borderId="26" xfId="0" applyFont="1" applyFill="1" applyBorder="1" applyAlignment="1" applyProtection="1">
      <alignment horizontal="center" vertical="center"/>
      <protection locked="0"/>
    </xf>
    <xf numFmtId="0" fontId="2" fillId="26" borderId="24" xfId="0" applyFont="1" applyFill="1" applyBorder="1" applyAlignment="1" applyProtection="1">
      <alignment horizontal="center" vertical="center"/>
      <protection locked="0"/>
    </xf>
    <xf numFmtId="0" fontId="2" fillId="26" borderId="25" xfId="0" applyFont="1" applyFill="1" applyBorder="1" applyAlignment="1" applyProtection="1">
      <alignment horizontal="center" vertical="center"/>
      <protection locked="0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37" xfId="0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 locked="0"/>
    </xf>
    <xf numFmtId="0" fontId="28" fillId="0" borderId="44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0" fontId="30" fillId="0" borderId="61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" fillId="26" borderId="64" xfId="0" applyFont="1" applyFill="1" applyBorder="1" applyAlignment="1" applyProtection="1">
      <alignment horizontal="center" vertical="center"/>
      <protection locked="0"/>
    </xf>
    <xf numFmtId="0" fontId="2" fillId="26" borderId="65" xfId="0" applyFont="1" applyFill="1" applyBorder="1" applyAlignment="1" applyProtection="1">
      <alignment horizontal="center" vertical="center"/>
      <protection locked="0"/>
    </xf>
    <xf numFmtId="57" fontId="0" fillId="0" borderId="0" xfId="0" applyNumberFormat="1" applyFont="1" applyAlignment="1" applyProtection="1">
      <alignment horizontal="center" vertical="center"/>
      <protection locked="0"/>
    </xf>
    <xf numFmtId="0" fontId="28" fillId="0" borderId="4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0" fillId="0" borderId="16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 textRotation="255"/>
      <protection locked="0"/>
    </xf>
    <xf numFmtId="0" fontId="0" fillId="0" borderId="27" xfId="0" applyBorder="1" applyAlignment="1" applyProtection="1">
      <alignment horizontal="center" vertical="center" textRotation="255"/>
      <protection locked="0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 applyProtection="1">
      <alignment horizontal="center" vertical="center" textRotation="255"/>
      <protection locked="0"/>
    </xf>
    <xf numFmtId="0" fontId="20" fillId="0" borderId="16" xfId="0" applyFont="1" applyBorder="1" applyAlignment="1" applyProtection="1">
      <alignment horizontal="center" vertical="center" textRotation="255"/>
      <protection locked="0"/>
    </xf>
    <xf numFmtId="0" fontId="20" fillId="0" borderId="78" xfId="0" applyFont="1" applyBorder="1" applyAlignment="1" applyProtection="1">
      <alignment horizontal="center" vertical="center" textRotation="255"/>
      <protection locked="0"/>
    </xf>
    <xf numFmtId="0" fontId="20" fillId="0" borderId="29" xfId="0" applyFont="1" applyBorder="1" applyAlignment="1" applyProtection="1">
      <alignment horizontal="center" vertical="center" textRotation="255"/>
      <protection locked="0"/>
    </xf>
    <xf numFmtId="0" fontId="20" fillId="0" borderId="69" xfId="0" applyFont="1" applyBorder="1" applyAlignment="1" applyProtection="1">
      <alignment horizontal="center" vertical="center" textRotation="255"/>
      <protection locked="0"/>
    </xf>
    <xf numFmtId="0" fontId="20" fillId="0" borderId="27" xfId="0" applyFont="1" applyBorder="1" applyAlignment="1" applyProtection="1">
      <alignment horizontal="center" vertical="center" textRotation="255"/>
      <protection locked="0"/>
    </xf>
    <xf numFmtId="0" fontId="21" fillId="0" borderId="0" xfId="0" applyFont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0" fontId="30" fillId="0" borderId="28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57" fontId="0" fillId="0" borderId="0" xfId="0" applyNumberFormat="1" applyFont="1" applyAlignment="1" applyProtection="1">
      <alignment horizontal="center" vertical="center"/>
      <protection locked="0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24" fillId="26" borderId="14" xfId="0" applyFont="1" applyFill="1" applyBorder="1" applyAlignment="1" applyProtection="1">
      <alignment horizontal="center" vertical="center"/>
      <protection locked="0"/>
    </xf>
    <xf numFmtId="0" fontId="24" fillId="26" borderId="16" xfId="0" applyFont="1" applyFill="1" applyBorder="1" applyAlignment="1" applyProtection="1">
      <alignment horizontal="center" vertical="center"/>
      <protection locked="0"/>
    </xf>
    <xf numFmtId="0" fontId="24" fillId="26" borderId="24" xfId="0" applyFont="1" applyFill="1" applyBorder="1" applyAlignment="1" applyProtection="1">
      <alignment horizontal="center" vertical="center"/>
      <protection locked="0"/>
    </xf>
    <xf numFmtId="0" fontId="24" fillId="26" borderId="27" xfId="0" applyFont="1" applyFill="1" applyBorder="1" applyAlignment="1" applyProtection="1">
      <alignment horizontal="center" vertical="center"/>
      <protection locked="0"/>
    </xf>
    <xf numFmtId="0" fontId="2" fillId="26" borderId="33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30" fillId="0" borderId="92" xfId="0" applyFont="1" applyFill="1" applyBorder="1" applyAlignment="1">
      <alignment horizontal="center" vertical="center"/>
    </xf>
    <xf numFmtId="0" fontId="30" fillId="0" borderId="93" xfId="0" applyFont="1" applyFill="1" applyBorder="1" applyAlignment="1">
      <alignment horizontal="center" vertical="center"/>
    </xf>
    <xf numFmtId="0" fontId="30" fillId="0" borderId="94" xfId="0" applyFont="1" applyFill="1" applyBorder="1" applyAlignment="1">
      <alignment horizontal="center" vertical="center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95" xfId="0" applyFont="1" applyFill="1" applyBorder="1" applyAlignment="1">
      <alignment horizontal="center" vertical="center"/>
    </xf>
    <xf numFmtId="0" fontId="30" fillId="0" borderId="96" xfId="0" applyFont="1" applyFill="1" applyBorder="1" applyAlignment="1">
      <alignment horizontal="center" vertical="center"/>
    </xf>
    <xf numFmtId="0" fontId="30" fillId="0" borderId="97" xfId="0" applyFont="1" applyFill="1" applyBorder="1" applyAlignment="1">
      <alignment horizontal="center" vertical="center"/>
    </xf>
    <xf numFmtId="0" fontId="30" fillId="0" borderId="9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99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 vertical="center"/>
    </xf>
    <xf numFmtId="0" fontId="30" fillId="0" borderId="101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view="pageBreakPreview" zoomScaleSheetLayoutView="100" zoomScalePageLayoutView="0" workbookViewId="0" topLeftCell="A1">
      <selection activeCell="AE64" sqref="AE64"/>
    </sheetView>
  </sheetViews>
  <sheetFormatPr defaultColWidth="9.00390625" defaultRowHeight="13.5"/>
  <cols>
    <col min="1" max="31" width="3.125" style="1" customWidth="1"/>
    <col min="32" max="50" width="2.625" style="1" customWidth="1"/>
    <col min="51" max="16384" width="9.00390625" style="1" customWidth="1"/>
  </cols>
  <sheetData>
    <row r="1" spans="1:5" s="14" customFormat="1" ht="17.25">
      <c r="A1" s="13" t="s">
        <v>109</v>
      </c>
      <c r="C1" s="13"/>
      <c r="D1" s="13"/>
      <c r="E1" s="13"/>
    </row>
    <row r="2" ht="15" customHeight="1"/>
    <row r="3" spans="1:31" s="17" customFormat="1" ht="14.25" thickBot="1">
      <c r="A3" s="12" t="s">
        <v>64</v>
      </c>
      <c r="C3" s="12"/>
      <c r="D3" s="12"/>
      <c r="E3" s="12"/>
      <c r="J3" s="125">
        <v>41288</v>
      </c>
      <c r="K3" s="125"/>
      <c r="L3" s="125"/>
      <c r="Q3" s="11"/>
      <c r="R3" s="11"/>
      <c r="S3" s="55" t="s">
        <v>154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30:31" ht="9.75" customHeight="1" thickBot="1" thickTop="1">
      <c r="AD4" s="2"/>
      <c r="AE4" s="2"/>
    </row>
    <row r="5" spans="1:31" ht="9.75" customHeight="1">
      <c r="A5" s="152" t="s">
        <v>10</v>
      </c>
      <c r="B5" s="153"/>
      <c r="C5" s="130"/>
      <c r="D5" s="130"/>
      <c r="E5" s="130"/>
      <c r="F5" s="131"/>
      <c r="G5" s="123" t="s">
        <v>51</v>
      </c>
      <c r="H5" s="60"/>
      <c r="I5" s="60"/>
      <c r="J5" s="60" t="s">
        <v>52</v>
      </c>
      <c r="K5" s="60"/>
      <c r="L5" s="60"/>
      <c r="M5" s="86" t="s">
        <v>38</v>
      </c>
      <c r="N5" s="87"/>
      <c r="O5" s="88"/>
      <c r="P5" s="60" t="s">
        <v>27</v>
      </c>
      <c r="Q5" s="60"/>
      <c r="R5" s="60"/>
      <c r="S5" s="66"/>
      <c r="T5" s="66"/>
      <c r="U5" s="67"/>
      <c r="V5" s="62" t="s">
        <v>0</v>
      </c>
      <c r="W5" s="75"/>
      <c r="X5" s="75" t="s">
        <v>1</v>
      </c>
      <c r="Y5" s="75"/>
      <c r="Z5" s="75" t="s">
        <v>2</v>
      </c>
      <c r="AA5" s="75"/>
      <c r="AB5" s="75" t="s">
        <v>3</v>
      </c>
      <c r="AC5" s="115"/>
      <c r="AD5" s="62" t="s">
        <v>4</v>
      </c>
      <c r="AE5" s="63"/>
    </row>
    <row r="6" spans="1:31" ht="9.75" customHeight="1" thickBot="1">
      <c r="A6" s="154"/>
      <c r="B6" s="155"/>
      <c r="C6" s="132"/>
      <c r="D6" s="132"/>
      <c r="E6" s="132"/>
      <c r="F6" s="133"/>
      <c r="G6" s="124"/>
      <c r="H6" s="61"/>
      <c r="I6" s="61"/>
      <c r="J6" s="61"/>
      <c r="K6" s="61"/>
      <c r="L6" s="61"/>
      <c r="M6" s="89"/>
      <c r="N6" s="90"/>
      <c r="O6" s="91"/>
      <c r="P6" s="61"/>
      <c r="Q6" s="61"/>
      <c r="R6" s="61"/>
      <c r="S6" s="68"/>
      <c r="T6" s="68"/>
      <c r="U6" s="69"/>
      <c r="V6" s="64"/>
      <c r="W6" s="76"/>
      <c r="X6" s="76"/>
      <c r="Y6" s="76"/>
      <c r="Z6" s="76"/>
      <c r="AA6" s="76"/>
      <c r="AB6" s="76"/>
      <c r="AC6" s="116"/>
      <c r="AD6" s="64"/>
      <c r="AE6" s="65"/>
    </row>
    <row r="7" spans="1:31" ht="13.5">
      <c r="A7" s="154"/>
      <c r="B7" s="155"/>
      <c r="C7" s="117" t="str">
        <f>G5</f>
        <v>谷津－Ｂ</v>
      </c>
      <c r="D7" s="117"/>
      <c r="E7" s="117"/>
      <c r="F7" s="118"/>
      <c r="G7" s="100"/>
      <c r="H7" s="101"/>
      <c r="I7" s="102"/>
      <c r="J7" s="22" t="s">
        <v>68</v>
      </c>
      <c r="K7" s="23" t="s">
        <v>143</v>
      </c>
      <c r="L7" s="24"/>
      <c r="M7" s="25" t="s">
        <v>69</v>
      </c>
      <c r="N7" s="26" t="s">
        <v>143</v>
      </c>
      <c r="O7" s="27"/>
      <c r="P7" s="25" t="s">
        <v>70</v>
      </c>
      <c r="Q7" s="26" t="s">
        <v>143</v>
      </c>
      <c r="R7" s="27"/>
      <c r="S7" s="28" t="s">
        <v>69</v>
      </c>
      <c r="T7" s="28"/>
      <c r="U7" s="29"/>
      <c r="V7" s="70">
        <f>3*COUNTIF(G7:U7,"○")+COUNTIF(G7:U7,"△")</f>
        <v>9</v>
      </c>
      <c r="W7" s="71"/>
      <c r="X7" s="71">
        <f>G8+J8+M8+P8+S8</f>
        <v>16</v>
      </c>
      <c r="Y7" s="71"/>
      <c r="Z7" s="71">
        <f>I8+L8+O8+R8+U8</f>
        <v>2</v>
      </c>
      <c r="AA7" s="71"/>
      <c r="AB7" s="113">
        <f>X7-Z7</f>
        <v>14</v>
      </c>
      <c r="AC7" s="114"/>
      <c r="AD7" s="128">
        <v>1</v>
      </c>
      <c r="AE7" s="129"/>
    </row>
    <row r="8" spans="1:31" ht="13.5" customHeight="1">
      <c r="A8" s="154"/>
      <c r="B8" s="155"/>
      <c r="C8" s="81"/>
      <c r="D8" s="81"/>
      <c r="E8" s="81"/>
      <c r="F8" s="82"/>
      <c r="G8" s="103"/>
      <c r="H8" s="98"/>
      <c r="I8" s="99"/>
      <c r="J8" s="22">
        <v>2</v>
      </c>
      <c r="K8" s="23" t="s">
        <v>128</v>
      </c>
      <c r="L8" s="24">
        <v>1</v>
      </c>
      <c r="M8" s="30">
        <v>11</v>
      </c>
      <c r="N8" s="31" t="s">
        <v>128</v>
      </c>
      <c r="O8" s="32">
        <v>0</v>
      </c>
      <c r="P8" s="30">
        <v>3</v>
      </c>
      <c r="Q8" s="31" t="s">
        <v>128</v>
      </c>
      <c r="R8" s="32">
        <v>1</v>
      </c>
      <c r="S8" s="33"/>
      <c r="T8" s="33" t="s">
        <v>128</v>
      </c>
      <c r="U8" s="34"/>
      <c r="V8" s="72"/>
      <c r="W8" s="73"/>
      <c r="X8" s="73"/>
      <c r="Y8" s="73"/>
      <c r="Z8" s="73"/>
      <c r="AA8" s="73"/>
      <c r="AB8" s="73"/>
      <c r="AC8" s="110"/>
      <c r="AD8" s="126"/>
      <c r="AE8" s="127"/>
    </row>
    <row r="9" spans="1:31" ht="13.5" customHeight="1">
      <c r="A9" s="154"/>
      <c r="B9" s="155"/>
      <c r="C9" s="81" t="str">
        <f>J5</f>
        <v>鷺沼－Ｃ</v>
      </c>
      <c r="D9" s="81"/>
      <c r="E9" s="81"/>
      <c r="F9" s="82"/>
      <c r="G9" s="35" t="str">
        <f>J7</f>
        <v>①</v>
      </c>
      <c r="H9" s="35" t="s">
        <v>145</v>
      </c>
      <c r="I9" s="35"/>
      <c r="J9" s="96"/>
      <c r="K9" s="92"/>
      <c r="L9" s="93"/>
      <c r="M9" s="36" t="s">
        <v>71</v>
      </c>
      <c r="N9" s="35" t="s">
        <v>143</v>
      </c>
      <c r="O9" s="37"/>
      <c r="P9" s="35" t="s">
        <v>57</v>
      </c>
      <c r="Q9" s="35" t="s">
        <v>143</v>
      </c>
      <c r="R9" s="37"/>
      <c r="S9" s="46"/>
      <c r="T9" s="47"/>
      <c r="U9" s="48"/>
      <c r="V9" s="70">
        <f>3*COUNTIF(G9:U9,"○")+COUNTIF(G9:U9,"△")</f>
        <v>6</v>
      </c>
      <c r="W9" s="71"/>
      <c r="X9" s="71">
        <f>G10+J10+M10+P10+S10</f>
        <v>11</v>
      </c>
      <c r="Y9" s="71"/>
      <c r="Z9" s="71">
        <f>I10+L10+O10+R10+U10</f>
        <v>2</v>
      </c>
      <c r="AA9" s="71"/>
      <c r="AB9" s="73">
        <f>X9-Z9</f>
        <v>9</v>
      </c>
      <c r="AC9" s="110"/>
      <c r="AD9" s="126">
        <v>2</v>
      </c>
      <c r="AE9" s="127"/>
    </row>
    <row r="10" spans="1:31" ht="13.5" customHeight="1">
      <c r="A10" s="154"/>
      <c r="B10" s="155"/>
      <c r="C10" s="81"/>
      <c r="D10" s="81"/>
      <c r="E10" s="81"/>
      <c r="F10" s="82"/>
      <c r="G10" s="31">
        <f>L8</f>
        <v>1</v>
      </c>
      <c r="H10" s="31" t="s">
        <v>29</v>
      </c>
      <c r="I10" s="31">
        <f>J8</f>
        <v>2</v>
      </c>
      <c r="J10" s="97"/>
      <c r="K10" s="98"/>
      <c r="L10" s="99"/>
      <c r="M10" s="30">
        <v>6</v>
      </c>
      <c r="N10" s="31" t="s">
        <v>29</v>
      </c>
      <c r="O10" s="32">
        <v>0</v>
      </c>
      <c r="P10" s="31">
        <v>4</v>
      </c>
      <c r="Q10" s="31" t="s">
        <v>29</v>
      </c>
      <c r="R10" s="32">
        <v>0</v>
      </c>
      <c r="S10" s="49"/>
      <c r="T10" s="21"/>
      <c r="U10" s="74"/>
      <c r="V10" s="72"/>
      <c r="W10" s="73"/>
      <c r="X10" s="73"/>
      <c r="Y10" s="73"/>
      <c r="Z10" s="73"/>
      <c r="AA10" s="73"/>
      <c r="AB10" s="73"/>
      <c r="AC10" s="110"/>
      <c r="AD10" s="126"/>
      <c r="AE10" s="127"/>
    </row>
    <row r="11" spans="1:31" ht="13.5" customHeight="1">
      <c r="A11" s="154"/>
      <c r="B11" s="155"/>
      <c r="C11" s="81" t="str">
        <f>M5</f>
        <v>大東－Ｂ</v>
      </c>
      <c r="D11" s="81"/>
      <c r="E11" s="81"/>
      <c r="F11" s="82"/>
      <c r="G11" s="35" t="str">
        <f>M7</f>
        <v>③</v>
      </c>
      <c r="H11" s="35" t="s">
        <v>145</v>
      </c>
      <c r="I11" s="35"/>
      <c r="J11" s="22" t="str">
        <f>M9</f>
        <v>⑥</v>
      </c>
      <c r="K11" s="23" t="s">
        <v>145</v>
      </c>
      <c r="L11" s="24"/>
      <c r="M11" s="96"/>
      <c r="N11" s="92"/>
      <c r="O11" s="93"/>
      <c r="P11" s="23" t="s">
        <v>72</v>
      </c>
      <c r="Q11" s="23" t="s">
        <v>144</v>
      </c>
      <c r="R11" s="24"/>
      <c r="S11" s="46"/>
      <c r="T11" s="47"/>
      <c r="U11" s="48"/>
      <c r="V11" s="70">
        <f>3*COUNTIF(G11:U11,"○")+COUNTIF(G11:U11,"△")</f>
        <v>1</v>
      </c>
      <c r="W11" s="71"/>
      <c r="X11" s="71">
        <f>G12+J12+M12+P12+S12</f>
        <v>2</v>
      </c>
      <c r="Y11" s="71"/>
      <c r="Z11" s="71">
        <f>I12+L12+O12+R12+U12</f>
        <v>19</v>
      </c>
      <c r="AA11" s="71"/>
      <c r="AB11" s="73">
        <f>X11-Z11</f>
        <v>-17</v>
      </c>
      <c r="AC11" s="110"/>
      <c r="AD11" s="126">
        <v>4</v>
      </c>
      <c r="AE11" s="127"/>
    </row>
    <row r="12" spans="1:31" ht="13.5" customHeight="1">
      <c r="A12" s="154"/>
      <c r="B12" s="155"/>
      <c r="C12" s="81"/>
      <c r="D12" s="81"/>
      <c r="E12" s="81"/>
      <c r="F12" s="82"/>
      <c r="G12" s="31">
        <f>O8</f>
        <v>0</v>
      </c>
      <c r="H12" s="31" t="s">
        <v>29</v>
      </c>
      <c r="I12" s="31">
        <f>M8</f>
        <v>11</v>
      </c>
      <c r="J12" s="30">
        <f>O10</f>
        <v>0</v>
      </c>
      <c r="K12" s="31" t="s">
        <v>29</v>
      </c>
      <c r="L12" s="32">
        <f>M10</f>
        <v>6</v>
      </c>
      <c r="M12" s="97"/>
      <c r="N12" s="98"/>
      <c r="O12" s="99"/>
      <c r="P12" s="31">
        <v>2</v>
      </c>
      <c r="Q12" s="31" t="s">
        <v>29</v>
      </c>
      <c r="R12" s="32">
        <v>2</v>
      </c>
      <c r="S12" s="49"/>
      <c r="T12" s="21"/>
      <c r="U12" s="74"/>
      <c r="V12" s="72"/>
      <c r="W12" s="73"/>
      <c r="X12" s="73"/>
      <c r="Y12" s="73"/>
      <c r="Z12" s="73"/>
      <c r="AA12" s="73"/>
      <c r="AB12" s="73"/>
      <c r="AC12" s="110"/>
      <c r="AD12" s="126"/>
      <c r="AE12" s="127"/>
    </row>
    <row r="13" spans="1:31" ht="13.5" customHeight="1">
      <c r="A13" s="154"/>
      <c r="B13" s="155"/>
      <c r="C13" s="58" t="str">
        <f>P5</f>
        <v>藤崎－Ａ</v>
      </c>
      <c r="D13" s="58"/>
      <c r="E13" s="58"/>
      <c r="F13" s="83"/>
      <c r="G13" s="23" t="str">
        <f>P7</f>
        <v>⑤</v>
      </c>
      <c r="H13" s="23" t="s">
        <v>145</v>
      </c>
      <c r="I13" s="37"/>
      <c r="J13" s="22" t="str">
        <f>P9</f>
        <v>④</v>
      </c>
      <c r="K13" s="23" t="s">
        <v>145</v>
      </c>
      <c r="L13" s="24"/>
      <c r="M13" s="22" t="str">
        <f>P11</f>
        <v>②</v>
      </c>
      <c r="N13" s="23" t="s">
        <v>144</v>
      </c>
      <c r="O13" s="37"/>
      <c r="P13" s="92"/>
      <c r="Q13" s="92"/>
      <c r="R13" s="93"/>
      <c r="S13" s="38" t="s">
        <v>70</v>
      </c>
      <c r="T13" s="38"/>
      <c r="U13" s="39"/>
      <c r="V13" s="70">
        <f>3*COUNTIF(G13:U13,"○")+COUNTIF(G13:U13,"△")</f>
        <v>1</v>
      </c>
      <c r="W13" s="71"/>
      <c r="X13" s="71">
        <f>G14+J14+M14+P14+S14</f>
        <v>3</v>
      </c>
      <c r="Y13" s="71"/>
      <c r="Z13" s="71">
        <f>I14+L14+O14+R14+U14</f>
        <v>9</v>
      </c>
      <c r="AA13" s="71"/>
      <c r="AB13" s="71">
        <f>X13-Z13</f>
        <v>-6</v>
      </c>
      <c r="AC13" s="111"/>
      <c r="AD13" s="119">
        <v>3</v>
      </c>
      <c r="AE13" s="120"/>
    </row>
    <row r="14" spans="1:31" ht="13.5" customHeight="1" thickBot="1">
      <c r="A14" s="156"/>
      <c r="B14" s="157"/>
      <c r="C14" s="84"/>
      <c r="D14" s="84"/>
      <c r="E14" s="84"/>
      <c r="F14" s="85"/>
      <c r="G14" s="40">
        <f>R8</f>
        <v>1</v>
      </c>
      <c r="H14" s="40" t="s">
        <v>29</v>
      </c>
      <c r="I14" s="41">
        <f>P8</f>
        <v>3</v>
      </c>
      <c r="J14" s="42">
        <f>R10</f>
        <v>0</v>
      </c>
      <c r="K14" s="40" t="s">
        <v>29</v>
      </c>
      <c r="L14" s="41">
        <f>P10</f>
        <v>4</v>
      </c>
      <c r="M14" s="42">
        <f>R12</f>
        <v>2</v>
      </c>
      <c r="N14" s="40" t="s">
        <v>29</v>
      </c>
      <c r="O14" s="41">
        <f>P12</f>
        <v>2</v>
      </c>
      <c r="P14" s="94"/>
      <c r="Q14" s="94"/>
      <c r="R14" s="95"/>
      <c r="S14" s="43"/>
      <c r="T14" s="43" t="s">
        <v>29</v>
      </c>
      <c r="U14" s="44"/>
      <c r="V14" s="104"/>
      <c r="W14" s="105"/>
      <c r="X14" s="105"/>
      <c r="Y14" s="105"/>
      <c r="Z14" s="105"/>
      <c r="AA14" s="105"/>
      <c r="AB14" s="105"/>
      <c r="AC14" s="112"/>
      <c r="AD14" s="121"/>
      <c r="AE14" s="122"/>
    </row>
    <row r="15" spans="2:31" ht="9.75" customHeight="1">
      <c r="B15" s="5"/>
      <c r="C15" s="5"/>
      <c r="D15" s="5"/>
      <c r="E15" s="5"/>
      <c r="F15" s="6"/>
      <c r="G15" s="6"/>
      <c r="H15" s="6"/>
      <c r="I15" s="6"/>
      <c r="J15" s="3"/>
      <c r="K15" s="3"/>
      <c r="L15" s="3"/>
      <c r="M15" s="3"/>
      <c r="N15" s="3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6:20" s="16" customFormat="1" ht="13.5" customHeight="1">
      <c r="F16" s="56" t="s">
        <v>30</v>
      </c>
      <c r="G16" s="56"/>
      <c r="H16" s="56"/>
      <c r="I16" s="56"/>
      <c r="J16" s="56"/>
      <c r="K16" s="56"/>
      <c r="L16" s="56"/>
      <c r="M16" s="57" t="str">
        <f>G5</f>
        <v>谷津－Ｂ</v>
      </c>
      <c r="N16" s="57"/>
      <c r="O16" s="57"/>
      <c r="P16" s="57" t="s">
        <v>9</v>
      </c>
      <c r="Q16" s="57"/>
      <c r="R16" s="57" t="str">
        <f>J5</f>
        <v>鷺沼－Ｃ</v>
      </c>
      <c r="S16" s="57"/>
      <c r="T16" s="57"/>
    </row>
    <row r="17" spans="6:31" s="16" customFormat="1" ht="13.5" customHeight="1">
      <c r="F17" s="59" t="s">
        <v>35</v>
      </c>
      <c r="G17" s="59"/>
      <c r="H17" s="59"/>
      <c r="I17" s="59"/>
      <c r="J17" s="59"/>
      <c r="K17" s="59"/>
      <c r="L17" s="59"/>
      <c r="M17" s="56" t="str">
        <f>M5</f>
        <v>大東－Ｂ</v>
      </c>
      <c r="N17" s="56"/>
      <c r="O17" s="56"/>
      <c r="P17" s="57" t="s">
        <v>9</v>
      </c>
      <c r="Q17" s="57"/>
      <c r="R17" s="56" t="str">
        <f>P5</f>
        <v>藤崎－Ａ</v>
      </c>
      <c r="S17" s="56"/>
      <c r="T17" s="56"/>
      <c r="AA17" s="6"/>
      <c r="AB17" s="6"/>
      <c r="AC17" s="6"/>
      <c r="AD17" s="6"/>
      <c r="AE17" s="6"/>
    </row>
    <row r="18" spans="6:31" s="16" customFormat="1" ht="13.5" customHeight="1">
      <c r="F18" s="59" t="s">
        <v>36</v>
      </c>
      <c r="G18" s="59"/>
      <c r="H18" s="59"/>
      <c r="I18" s="59"/>
      <c r="J18" s="59"/>
      <c r="K18" s="59"/>
      <c r="L18" s="59"/>
      <c r="M18" s="56" t="str">
        <f>C7</f>
        <v>谷津－Ｂ</v>
      </c>
      <c r="N18" s="56"/>
      <c r="O18" s="56"/>
      <c r="P18" s="57" t="s">
        <v>9</v>
      </c>
      <c r="Q18" s="57"/>
      <c r="R18" s="56" t="str">
        <f>M5</f>
        <v>大東－Ｂ</v>
      </c>
      <c r="S18" s="56"/>
      <c r="T18" s="56"/>
      <c r="AA18" s="6"/>
      <c r="AB18" s="6"/>
      <c r="AC18" s="6"/>
      <c r="AD18" s="6"/>
      <c r="AE18" s="6"/>
    </row>
    <row r="19" spans="6:31" s="16" customFormat="1" ht="13.5" customHeight="1">
      <c r="F19" s="56" t="s">
        <v>65</v>
      </c>
      <c r="G19" s="56"/>
      <c r="H19" s="56"/>
      <c r="I19" s="56"/>
      <c r="J19" s="56"/>
      <c r="K19" s="56"/>
      <c r="L19" s="56"/>
      <c r="M19" s="56" t="str">
        <f>J5</f>
        <v>鷺沼－Ｃ</v>
      </c>
      <c r="N19" s="56"/>
      <c r="O19" s="56"/>
      <c r="P19" s="57" t="s">
        <v>9</v>
      </c>
      <c r="Q19" s="57"/>
      <c r="R19" s="56" t="str">
        <f>P5</f>
        <v>藤崎－Ａ</v>
      </c>
      <c r="S19" s="56"/>
      <c r="T19" s="56"/>
      <c r="AA19" s="6"/>
      <c r="AB19" s="6"/>
      <c r="AC19" s="6"/>
      <c r="AD19" s="6"/>
      <c r="AE19" s="6"/>
    </row>
    <row r="20" spans="6:31" s="16" customFormat="1" ht="13.5" customHeight="1">
      <c r="F20" s="56" t="s">
        <v>66</v>
      </c>
      <c r="G20" s="56"/>
      <c r="H20" s="56"/>
      <c r="I20" s="56"/>
      <c r="J20" s="56"/>
      <c r="K20" s="56"/>
      <c r="L20" s="56"/>
      <c r="M20" s="56" t="str">
        <f>G5</f>
        <v>谷津－Ｂ</v>
      </c>
      <c r="N20" s="56"/>
      <c r="O20" s="56"/>
      <c r="P20" s="57" t="s">
        <v>9</v>
      </c>
      <c r="Q20" s="57"/>
      <c r="R20" s="56" t="str">
        <f>P5</f>
        <v>藤崎－Ａ</v>
      </c>
      <c r="S20" s="56"/>
      <c r="T20" s="56"/>
      <c r="AA20" s="6"/>
      <c r="AB20" s="6"/>
      <c r="AC20" s="6"/>
      <c r="AD20" s="6"/>
      <c r="AE20" s="6"/>
    </row>
    <row r="21" spans="6:31" s="16" customFormat="1" ht="13.5" customHeight="1">
      <c r="F21" s="56" t="s">
        <v>67</v>
      </c>
      <c r="G21" s="56"/>
      <c r="H21" s="56"/>
      <c r="I21" s="56"/>
      <c r="J21" s="56"/>
      <c r="K21" s="56"/>
      <c r="L21" s="56"/>
      <c r="M21" s="56" t="str">
        <f>J5</f>
        <v>鷺沼－Ｃ</v>
      </c>
      <c r="N21" s="56"/>
      <c r="O21" s="56"/>
      <c r="P21" s="57" t="s">
        <v>9</v>
      </c>
      <c r="Q21" s="57"/>
      <c r="R21" s="56" t="str">
        <f>M5</f>
        <v>大東－Ｂ</v>
      </c>
      <c r="S21" s="56"/>
      <c r="T21" s="56"/>
      <c r="AA21" s="6"/>
      <c r="AB21" s="6"/>
      <c r="AC21" s="6"/>
      <c r="AD21" s="6"/>
      <c r="AE21" s="6"/>
    </row>
    <row r="22" spans="6:31" ht="13.5">
      <c r="F22" s="7"/>
      <c r="G22" s="8"/>
      <c r="H22" s="8"/>
      <c r="I22" s="8"/>
      <c r="J22" s="7"/>
      <c r="K22" s="7"/>
      <c r="L22" s="7"/>
      <c r="M22" s="8"/>
      <c r="N22" s="9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6:31" ht="13.5">
      <c r="F23" s="7"/>
      <c r="G23" s="8"/>
      <c r="H23" s="8"/>
      <c r="I23" s="8"/>
      <c r="J23" s="8"/>
      <c r="K23" s="8"/>
      <c r="L23" s="8"/>
      <c r="M23" s="7"/>
      <c r="N23" s="7"/>
      <c r="O23" s="7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6:34" ht="14.25" thickBot="1">
      <c r="F24" s="7"/>
      <c r="G24" s="8"/>
      <c r="H24" s="8"/>
      <c r="I24" s="8"/>
      <c r="J24" s="8"/>
      <c r="K24" s="8"/>
      <c r="L24" s="8"/>
      <c r="M24" s="7"/>
      <c r="N24" s="7"/>
      <c r="O24" s="7"/>
      <c r="S24" s="55" t="s">
        <v>155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H24" s="10"/>
    </row>
    <row r="25" spans="6:31" ht="9.75" customHeight="1" thickBot="1" thickTop="1">
      <c r="F25" s="7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9.75" customHeight="1">
      <c r="A26" s="152" t="s">
        <v>11</v>
      </c>
      <c r="B26" s="153"/>
      <c r="C26" s="130"/>
      <c r="D26" s="130"/>
      <c r="E26" s="130"/>
      <c r="F26" s="131"/>
      <c r="G26" s="123" t="s">
        <v>39</v>
      </c>
      <c r="H26" s="60"/>
      <c r="I26" s="60"/>
      <c r="J26" s="60" t="s">
        <v>37</v>
      </c>
      <c r="K26" s="60"/>
      <c r="L26" s="60"/>
      <c r="M26" s="60" t="s">
        <v>40</v>
      </c>
      <c r="N26" s="60"/>
      <c r="O26" s="60"/>
      <c r="P26" s="86" t="s">
        <v>28</v>
      </c>
      <c r="Q26" s="87"/>
      <c r="R26" s="88"/>
      <c r="S26" s="66" t="s">
        <v>34</v>
      </c>
      <c r="T26" s="66"/>
      <c r="U26" s="67"/>
      <c r="V26" s="62" t="s">
        <v>0</v>
      </c>
      <c r="W26" s="75"/>
      <c r="X26" s="75" t="s">
        <v>1</v>
      </c>
      <c r="Y26" s="75"/>
      <c r="Z26" s="75" t="s">
        <v>2</v>
      </c>
      <c r="AA26" s="75"/>
      <c r="AB26" s="75" t="s">
        <v>3</v>
      </c>
      <c r="AC26" s="115"/>
      <c r="AD26" s="62" t="s">
        <v>4</v>
      </c>
      <c r="AE26" s="63"/>
    </row>
    <row r="27" spans="1:31" ht="9.75" customHeight="1" thickBot="1">
      <c r="A27" s="154"/>
      <c r="B27" s="155"/>
      <c r="C27" s="132"/>
      <c r="D27" s="132"/>
      <c r="E27" s="132"/>
      <c r="F27" s="133"/>
      <c r="G27" s="124"/>
      <c r="H27" s="61"/>
      <c r="I27" s="61"/>
      <c r="J27" s="61"/>
      <c r="K27" s="61"/>
      <c r="L27" s="61"/>
      <c r="M27" s="61"/>
      <c r="N27" s="61"/>
      <c r="O27" s="61"/>
      <c r="P27" s="89"/>
      <c r="Q27" s="90"/>
      <c r="R27" s="91"/>
      <c r="S27" s="68"/>
      <c r="T27" s="68"/>
      <c r="U27" s="69"/>
      <c r="V27" s="64"/>
      <c r="W27" s="76"/>
      <c r="X27" s="76"/>
      <c r="Y27" s="76"/>
      <c r="Z27" s="76"/>
      <c r="AA27" s="76"/>
      <c r="AB27" s="76"/>
      <c r="AC27" s="116"/>
      <c r="AD27" s="64"/>
      <c r="AE27" s="65"/>
    </row>
    <row r="28" spans="1:31" ht="14.25" customHeight="1">
      <c r="A28" s="154"/>
      <c r="B28" s="155"/>
      <c r="C28" s="117" t="str">
        <f>G26</f>
        <v>藤崎－Ｄ</v>
      </c>
      <c r="D28" s="117"/>
      <c r="E28" s="117"/>
      <c r="F28" s="118"/>
      <c r="G28" s="100"/>
      <c r="H28" s="101"/>
      <c r="I28" s="102"/>
      <c r="J28" s="22" t="s">
        <v>68</v>
      </c>
      <c r="K28" s="23" t="s">
        <v>145</v>
      </c>
      <c r="L28" s="24"/>
      <c r="M28" s="25" t="s">
        <v>69</v>
      </c>
      <c r="N28" s="26" t="s">
        <v>145</v>
      </c>
      <c r="O28" s="27"/>
      <c r="P28" s="25" t="s">
        <v>70</v>
      </c>
      <c r="Q28" s="26" t="s">
        <v>145</v>
      </c>
      <c r="R28" s="27"/>
      <c r="S28" s="28" t="s">
        <v>69</v>
      </c>
      <c r="T28" s="28"/>
      <c r="U28" s="29"/>
      <c r="V28" s="70">
        <f>3*COUNTIF(G28:U28,"○")+COUNTIF(G28:U28,"△")</f>
        <v>0</v>
      </c>
      <c r="W28" s="71"/>
      <c r="X28" s="71">
        <f>G29+J29+M29+P29+S29</f>
        <v>2</v>
      </c>
      <c r="Y28" s="71"/>
      <c r="Z28" s="71">
        <f>I29+L29+O29+R29+U29</f>
        <v>16</v>
      </c>
      <c r="AA28" s="71"/>
      <c r="AB28" s="113">
        <f>X28-Z28</f>
        <v>-14</v>
      </c>
      <c r="AC28" s="114"/>
      <c r="AD28" s="77">
        <v>4</v>
      </c>
      <c r="AE28" s="78"/>
    </row>
    <row r="29" spans="1:31" ht="13.5" customHeight="1">
      <c r="A29" s="154"/>
      <c r="B29" s="155"/>
      <c r="C29" s="81"/>
      <c r="D29" s="81"/>
      <c r="E29" s="81"/>
      <c r="F29" s="82"/>
      <c r="G29" s="103"/>
      <c r="H29" s="98"/>
      <c r="I29" s="99"/>
      <c r="J29" s="22">
        <v>1</v>
      </c>
      <c r="K29" s="23" t="s">
        <v>29</v>
      </c>
      <c r="L29" s="24">
        <v>2</v>
      </c>
      <c r="M29" s="30">
        <v>1</v>
      </c>
      <c r="N29" s="31" t="s">
        <v>29</v>
      </c>
      <c r="O29" s="32">
        <v>2</v>
      </c>
      <c r="P29" s="30">
        <v>0</v>
      </c>
      <c r="Q29" s="31" t="s">
        <v>29</v>
      </c>
      <c r="R29" s="32">
        <v>12</v>
      </c>
      <c r="S29" s="33"/>
      <c r="T29" s="33" t="s">
        <v>29</v>
      </c>
      <c r="U29" s="34"/>
      <c r="V29" s="72"/>
      <c r="W29" s="73"/>
      <c r="X29" s="73"/>
      <c r="Y29" s="73"/>
      <c r="Z29" s="73"/>
      <c r="AA29" s="73"/>
      <c r="AB29" s="73"/>
      <c r="AC29" s="110"/>
      <c r="AD29" s="79"/>
      <c r="AE29" s="80"/>
    </row>
    <row r="30" spans="1:31" ht="13.5" customHeight="1">
      <c r="A30" s="154"/>
      <c r="B30" s="155"/>
      <c r="C30" s="81" t="str">
        <f>J26</f>
        <v>大久保－Ｂ</v>
      </c>
      <c r="D30" s="81"/>
      <c r="E30" s="81"/>
      <c r="F30" s="82"/>
      <c r="G30" s="35" t="str">
        <f>J28</f>
        <v>①</v>
      </c>
      <c r="H30" s="35" t="s">
        <v>143</v>
      </c>
      <c r="I30" s="35"/>
      <c r="J30" s="96"/>
      <c r="K30" s="92"/>
      <c r="L30" s="93"/>
      <c r="M30" s="36" t="s">
        <v>129</v>
      </c>
      <c r="N30" s="35" t="s">
        <v>143</v>
      </c>
      <c r="O30" s="37"/>
      <c r="P30" s="35" t="s">
        <v>130</v>
      </c>
      <c r="Q30" s="35" t="s">
        <v>145</v>
      </c>
      <c r="R30" s="37"/>
      <c r="S30" s="46"/>
      <c r="T30" s="47"/>
      <c r="U30" s="48"/>
      <c r="V30" s="70">
        <f>3*COUNTIF(G30:U30,"○")+COUNTIF(G30:U30,"△")</f>
        <v>6</v>
      </c>
      <c r="W30" s="71"/>
      <c r="X30" s="71">
        <f>G31+J31+M31+P31+S31</f>
        <v>5</v>
      </c>
      <c r="Y30" s="71"/>
      <c r="Z30" s="71">
        <f>I31+L31+O31+R31+U31</f>
        <v>4</v>
      </c>
      <c r="AA30" s="71"/>
      <c r="AB30" s="73">
        <f>X30-Z30</f>
        <v>1</v>
      </c>
      <c r="AC30" s="110"/>
      <c r="AD30" s="79">
        <v>2</v>
      </c>
      <c r="AE30" s="80"/>
    </row>
    <row r="31" spans="1:31" ht="13.5" customHeight="1">
      <c r="A31" s="154"/>
      <c r="B31" s="155"/>
      <c r="C31" s="81"/>
      <c r="D31" s="81"/>
      <c r="E31" s="81"/>
      <c r="F31" s="82"/>
      <c r="G31" s="31">
        <f>L29</f>
        <v>2</v>
      </c>
      <c r="H31" s="31" t="s">
        <v>131</v>
      </c>
      <c r="I31" s="31">
        <f>J29</f>
        <v>1</v>
      </c>
      <c r="J31" s="97"/>
      <c r="K31" s="98"/>
      <c r="L31" s="99"/>
      <c r="M31" s="30">
        <v>2</v>
      </c>
      <c r="N31" s="31" t="s">
        <v>131</v>
      </c>
      <c r="O31" s="32">
        <v>0</v>
      </c>
      <c r="P31" s="31">
        <v>1</v>
      </c>
      <c r="Q31" s="31" t="s">
        <v>131</v>
      </c>
      <c r="R31" s="32">
        <v>3</v>
      </c>
      <c r="S31" s="49"/>
      <c r="T31" s="21"/>
      <c r="U31" s="74"/>
      <c r="V31" s="72"/>
      <c r="W31" s="73"/>
      <c r="X31" s="73"/>
      <c r="Y31" s="73"/>
      <c r="Z31" s="73"/>
      <c r="AA31" s="73"/>
      <c r="AB31" s="73"/>
      <c r="AC31" s="110"/>
      <c r="AD31" s="79"/>
      <c r="AE31" s="80"/>
    </row>
    <row r="32" spans="1:31" ht="13.5" customHeight="1">
      <c r="A32" s="154"/>
      <c r="B32" s="155"/>
      <c r="C32" s="81" t="str">
        <f>M26</f>
        <v>向山－Ａ</v>
      </c>
      <c r="D32" s="81"/>
      <c r="E32" s="81"/>
      <c r="F32" s="82"/>
      <c r="G32" s="35" t="str">
        <f>M28</f>
        <v>③</v>
      </c>
      <c r="H32" s="35" t="s">
        <v>143</v>
      </c>
      <c r="I32" s="35"/>
      <c r="J32" s="22" t="str">
        <f>M30</f>
        <v>⑥</v>
      </c>
      <c r="K32" s="23" t="s">
        <v>145</v>
      </c>
      <c r="L32" s="24"/>
      <c r="M32" s="96"/>
      <c r="N32" s="92"/>
      <c r="O32" s="93"/>
      <c r="P32" s="23" t="s">
        <v>132</v>
      </c>
      <c r="Q32" s="23" t="s">
        <v>145</v>
      </c>
      <c r="R32" s="24"/>
      <c r="S32" s="46"/>
      <c r="T32" s="47"/>
      <c r="U32" s="48"/>
      <c r="V32" s="70">
        <f>3*COUNTIF(G32:U32,"○")+COUNTIF(G32:U32,"△")</f>
        <v>3</v>
      </c>
      <c r="W32" s="71"/>
      <c r="X32" s="71">
        <f>G33+J33+M33+P33+S33</f>
        <v>2</v>
      </c>
      <c r="Y32" s="71"/>
      <c r="Z32" s="71">
        <f>I33+L33+O33+R33+U33</f>
        <v>10</v>
      </c>
      <c r="AA32" s="71"/>
      <c r="AB32" s="73">
        <f>X32-Z32</f>
        <v>-8</v>
      </c>
      <c r="AC32" s="110"/>
      <c r="AD32" s="79">
        <v>3</v>
      </c>
      <c r="AE32" s="80"/>
    </row>
    <row r="33" spans="1:31" ht="13.5" customHeight="1">
      <c r="A33" s="154"/>
      <c r="B33" s="155"/>
      <c r="C33" s="81"/>
      <c r="D33" s="81"/>
      <c r="E33" s="81"/>
      <c r="F33" s="82"/>
      <c r="G33" s="31">
        <f>O29</f>
        <v>2</v>
      </c>
      <c r="H33" s="31" t="s">
        <v>131</v>
      </c>
      <c r="I33" s="31">
        <f>M29</f>
        <v>1</v>
      </c>
      <c r="J33" s="30">
        <f>O31</f>
        <v>0</v>
      </c>
      <c r="K33" s="31" t="s">
        <v>131</v>
      </c>
      <c r="L33" s="32">
        <f>M31</f>
        <v>2</v>
      </c>
      <c r="M33" s="97"/>
      <c r="N33" s="98"/>
      <c r="O33" s="99"/>
      <c r="P33" s="31">
        <v>0</v>
      </c>
      <c r="Q33" s="31" t="s">
        <v>131</v>
      </c>
      <c r="R33" s="32">
        <v>7</v>
      </c>
      <c r="S33" s="49"/>
      <c r="T33" s="21"/>
      <c r="U33" s="74"/>
      <c r="V33" s="72"/>
      <c r="W33" s="73"/>
      <c r="X33" s="73"/>
      <c r="Y33" s="73"/>
      <c r="Z33" s="73"/>
      <c r="AA33" s="73"/>
      <c r="AB33" s="73"/>
      <c r="AC33" s="110"/>
      <c r="AD33" s="79"/>
      <c r="AE33" s="80"/>
    </row>
    <row r="34" spans="1:31" ht="13.5" customHeight="1">
      <c r="A34" s="154"/>
      <c r="B34" s="155"/>
      <c r="C34" s="58" t="str">
        <f>P26</f>
        <v>東習－Ａ</v>
      </c>
      <c r="D34" s="58"/>
      <c r="E34" s="58"/>
      <c r="F34" s="83"/>
      <c r="G34" s="23" t="str">
        <f>P28</f>
        <v>⑤</v>
      </c>
      <c r="H34" s="23" t="s">
        <v>143</v>
      </c>
      <c r="I34" s="37"/>
      <c r="J34" s="22" t="str">
        <f>P30</f>
        <v>④</v>
      </c>
      <c r="K34" s="23" t="s">
        <v>143</v>
      </c>
      <c r="L34" s="24"/>
      <c r="M34" s="22" t="str">
        <f>P32</f>
        <v>②</v>
      </c>
      <c r="N34" s="23" t="s">
        <v>143</v>
      </c>
      <c r="O34" s="37"/>
      <c r="P34" s="92"/>
      <c r="Q34" s="92"/>
      <c r="R34" s="93"/>
      <c r="S34" s="38" t="s">
        <v>133</v>
      </c>
      <c r="T34" s="38"/>
      <c r="U34" s="39"/>
      <c r="V34" s="70">
        <f>3*COUNTIF(G34:U34,"○")+COUNTIF(G34:U34,"△")</f>
        <v>9</v>
      </c>
      <c r="W34" s="71"/>
      <c r="X34" s="71">
        <f>G35+J35+M35+P35+S35</f>
        <v>22</v>
      </c>
      <c r="Y34" s="71"/>
      <c r="Z34" s="71">
        <f>I35+L35+O35+R35+U35</f>
        <v>1</v>
      </c>
      <c r="AA34" s="71"/>
      <c r="AB34" s="71">
        <f>X34-Z34</f>
        <v>21</v>
      </c>
      <c r="AC34" s="111"/>
      <c r="AD34" s="106">
        <v>1</v>
      </c>
      <c r="AE34" s="107"/>
    </row>
    <row r="35" spans="1:31" ht="13.5" customHeight="1" thickBot="1">
      <c r="A35" s="156"/>
      <c r="B35" s="157"/>
      <c r="C35" s="84"/>
      <c r="D35" s="84"/>
      <c r="E35" s="84"/>
      <c r="F35" s="85"/>
      <c r="G35" s="40">
        <f>R29</f>
        <v>12</v>
      </c>
      <c r="H35" s="40" t="s">
        <v>131</v>
      </c>
      <c r="I35" s="41">
        <f>P29</f>
        <v>0</v>
      </c>
      <c r="J35" s="42">
        <f>R31</f>
        <v>3</v>
      </c>
      <c r="K35" s="40" t="s">
        <v>131</v>
      </c>
      <c r="L35" s="41">
        <f>P31</f>
        <v>1</v>
      </c>
      <c r="M35" s="42">
        <f>R33</f>
        <v>7</v>
      </c>
      <c r="N35" s="40" t="s">
        <v>131</v>
      </c>
      <c r="O35" s="41">
        <f>P33</f>
        <v>0</v>
      </c>
      <c r="P35" s="94"/>
      <c r="Q35" s="94"/>
      <c r="R35" s="95"/>
      <c r="S35" s="43"/>
      <c r="T35" s="43" t="s">
        <v>131</v>
      </c>
      <c r="U35" s="44"/>
      <c r="V35" s="104"/>
      <c r="W35" s="105"/>
      <c r="X35" s="105"/>
      <c r="Y35" s="105"/>
      <c r="Z35" s="105"/>
      <c r="AA35" s="105"/>
      <c r="AB35" s="105"/>
      <c r="AC35" s="112"/>
      <c r="AD35" s="108"/>
      <c r="AE35" s="109"/>
    </row>
    <row r="36" spans="2:31" ht="9.75" customHeight="1">
      <c r="B36" s="5"/>
      <c r="C36" s="5"/>
      <c r="D36" s="5"/>
      <c r="E36" s="5"/>
      <c r="F36" s="6"/>
      <c r="G36" s="6"/>
      <c r="H36" s="6"/>
      <c r="I36" s="6"/>
      <c r="J36" s="3"/>
      <c r="K36" s="3"/>
      <c r="L36" s="3"/>
      <c r="M36" s="3"/>
      <c r="N36" s="3"/>
      <c r="O36" s="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6:20" s="16" customFormat="1" ht="13.5" customHeight="1">
      <c r="F37" s="58" t="s">
        <v>30</v>
      </c>
      <c r="G37" s="58"/>
      <c r="H37" s="58"/>
      <c r="I37" s="58"/>
      <c r="J37" s="58"/>
      <c r="K37" s="58"/>
      <c r="L37" s="58"/>
      <c r="M37" s="59" t="str">
        <f>G26</f>
        <v>藤崎－Ｄ</v>
      </c>
      <c r="N37" s="59"/>
      <c r="O37" s="59"/>
      <c r="P37" s="59" t="s">
        <v>9</v>
      </c>
      <c r="Q37" s="59"/>
      <c r="R37" s="59" t="str">
        <f>J26</f>
        <v>大久保－Ｂ</v>
      </c>
      <c r="S37" s="59"/>
      <c r="T37" s="59"/>
    </row>
    <row r="38" spans="6:31" s="16" customFormat="1" ht="13.5" customHeight="1">
      <c r="F38" s="59" t="s">
        <v>35</v>
      </c>
      <c r="G38" s="59"/>
      <c r="H38" s="59"/>
      <c r="I38" s="59"/>
      <c r="J38" s="59"/>
      <c r="K38" s="59"/>
      <c r="L38" s="59"/>
      <c r="M38" s="58" t="str">
        <f>M26</f>
        <v>向山－Ａ</v>
      </c>
      <c r="N38" s="58"/>
      <c r="O38" s="58"/>
      <c r="P38" s="59" t="s">
        <v>9</v>
      </c>
      <c r="Q38" s="59"/>
      <c r="R38" s="58" t="str">
        <f>P26</f>
        <v>東習－Ａ</v>
      </c>
      <c r="S38" s="58"/>
      <c r="T38" s="58"/>
      <c r="Z38" s="6"/>
      <c r="AA38" s="6"/>
      <c r="AB38" s="6"/>
      <c r="AC38" s="6"/>
      <c r="AD38" s="6"/>
      <c r="AE38" s="6"/>
    </row>
    <row r="39" spans="6:31" s="16" customFormat="1" ht="13.5" customHeight="1">
      <c r="F39" s="59" t="s">
        <v>36</v>
      </c>
      <c r="G39" s="59"/>
      <c r="H39" s="59"/>
      <c r="I39" s="59"/>
      <c r="J39" s="59"/>
      <c r="K39" s="59"/>
      <c r="L39" s="59"/>
      <c r="M39" s="58" t="str">
        <f>G26</f>
        <v>藤崎－Ｄ</v>
      </c>
      <c r="N39" s="58"/>
      <c r="O39" s="58"/>
      <c r="P39" s="59" t="s">
        <v>9</v>
      </c>
      <c r="Q39" s="59"/>
      <c r="R39" s="58" t="str">
        <f>M26</f>
        <v>向山－Ａ</v>
      </c>
      <c r="S39" s="58"/>
      <c r="T39" s="58"/>
      <c r="Z39" s="6"/>
      <c r="AA39" s="6"/>
      <c r="AB39" s="6"/>
      <c r="AC39" s="6"/>
      <c r="AD39" s="6"/>
      <c r="AE39" s="6"/>
    </row>
    <row r="40" spans="6:31" s="16" customFormat="1" ht="13.5" customHeight="1">
      <c r="F40" s="58" t="s">
        <v>65</v>
      </c>
      <c r="G40" s="58"/>
      <c r="H40" s="58"/>
      <c r="I40" s="58"/>
      <c r="J40" s="58"/>
      <c r="K40" s="58"/>
      <c r="L40" s="58"/>
      <c r="M40" s="59" t="str">
        <f>J26</f>
        <v>大久保－Ｂ</v>
      </c>
      <c r="N40" s="59"/>
      <c r="O40" s="59"/>
      <c r="P40" s="59" t="s">
        <v>9</v>
      </c>
      <c r="Q40" s="59"/>
      <c r="R40" s="58" t="str">
        <f>P26</f>
        <v>東習－Ａ</v>
      </c>
      <c r="S40" s="58"/>
      <c r="T40" s="58"/>
      <c r="Z40" s="6"/>
      <c r="AA40" s="6"/>
      <c r="AB40" s="6"/>
      <c r="AC40" s="6"/>
      <c r="AD40" s="6"/>
      <c r="AE40" s="6"/>
    </row>
    <row r="41" spans="6:31" s="16" customFormat="1" ht="13.5" customHeight="1">
      <c r="F41" s="56" t="s">
        <v>66</v>
      </c>
      <c r="G41" s="56"/>
      <c r="H41" s="56"/>
      <c r="I41" s="56"/>
      <c r="J41" s="56"/>
      <c r="K41" s="56"/>
      <c r="L41" s="56"/>
      <c r="M41" s="56" t="str">
        <f>G26</f>
        <v>藤崎－Ｄ</v>
      </c>
      <c r="N41" s="56"/>
      <c r="O41" s="56"/>
      <c r="P41" s="57" t="s">
        <v>9</v>
      </c>
      <c r="Q41" s="57"/>
      <c r="R41" s="56" t="str">
        <f>P26</f>
        <v>東習－Ａ</v>
      </c>
      <c r="S41" s="56"/>
      <c r="T41" s="56"/>
      <c r="Z41" s="6"/>
      <c r="AA41" s="6"/>
      <c r="AB41" s="6"/>
      <c r="AC41" s="6"/>
      <c r="AD41" s="6"/>
      <c r="AE41" s="6"/>
    </row>
    <row r="42" spans="6:31" s="16" customFormat="1" ht="13.5" customHeight="1">
      <c r="F42" s="56" t="s">
        <v>67</v>
      </c>
      <c r="G42" s="56"/>
      <c r="H42" s="56"/>
      <c r="I42" s="56"/>
      <c r="J42" s="56"/>
      <c r="K42" s="56"/>
      <c r="L42" s="56"/>
      <c r="M42" s="56" t="str">
        <f>J26</f>
        <v>大久保－Ｂ</v>
      </c>
      <c r="N42" s="56"/>
      <c r="O42" s="56"/>
      <c r="P42" s="57" t="s">
        <v>9</v>
      </c>
      <c r="Q42" s="57"/>
      <c r="R42" s="56" t="str">
        <f>M26</f>
        <v>向山－Ａ</v>
      </c>
      <c r="S42" s="56"/>
      <c r="T42" s="56"/>
      <c r="Z42" s="6"/>
      <c r="AA42" s="6"/>
      <c r="AB42" s="6"/>
      <c r="AC42" s="6"/>
      <c r="AD42" s="6"/>
      <c r="AE42" s="6"/>
    </row>
    <row r="43" spans="6:31" ht="13.5">
      <c r="F43" s="7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6:31" ht="13.5">
      <c r="F44" s="7"/>
      <c r="G44" s="8"/>
      <c r="H44" s="8"/>
      <c r="I44" s="8"/>
      <c r="J44" s="8"/>
      <c r="K44" s="8"/>
      <c r="L44" s="8"/>
      <c r="M44" s="8"/>
      <c r="N44" s="8"/>
      <c r="W44" s="7"/>
      <c r="X44" s="7"/>
      <c r="Y44" s="7"/>
      <c r="Z44" s="7"/>
      <c r="AA44" s="7"/>
      <c r="AB44" s="7"/>
      <c r="AC44" s="7"/>
      <c r="AD44" s="7"/>
      <c r="AE44" s="7"/>
    </row>
    <row r="45" spans="2:30" ht="17.25">
      <c r="B45" s="158" t="s">
        <v>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Q45" s="158" t="s">
        <v>74</v>
      </c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2:30" ht="13.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2:30" ht="13.5">
      <c r="B47" s="15" t="s">
        <v>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Q47" s="15" t="s">
        <v>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0" ht="14.25" thickBo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2:30" s="12" customFormat="1" ht="14.25" thickBot="1">
      <c r="B49" s="144" t="s">
        <v>12</v>
      </c>
      <c r="C49" s="145"/>
      <c r="D49" s="145"/>
      <c r="E49" s="145"/>
      <c r="F49" s="146"/>
      <c r="G49" s="147" t="s">
        <v>110</v>
      </c>
      <c r="H49" s="148"/>
      <c r="I49" s="148"/>
      <c r="J49" s="149"/>
      <c r="K49" s="150" t="s">
        <v>13</v>
      </c>
      <c r="L49" s="145"/>
      <c r="M49" s="145"/>
      <c r="N49" s="145"/>
      <c r="O49" s="151"/>
      <c r="Q49" s="144" t="s">
        <v>14</v>
      </c>
      <c r="R49" s="145"/>
      <c r="S49" s="145"/>
      <c r="T49" s="145"/>
      <c r="U49" s="146"/>
      <c r="V49" s="147" t="s">
        <v>110</v>
      </c>
      <c r="W49" s="148"/>
      <c r="X49" s="148"/>
      <c r="Y49" s="149"/>
      <c r="Z49" s="150" t="s">
        <v>15</v>
      </c>
      <c r="AA49" s="145"/>
      <c r="AB49" s="145"/>
      <c r="AC49" s="145"/>
      <c r="AD49" s="151"/>
    </row>
    <row r="50" spans="2:30" s="12" customFormat="1" ht="14.25" thickTop="1">
      <c r="B50" s="134" t="str">
        <f>C7</f>
        <v>谷津－Ｂ</v>
      </c>
      <c r="C50" s="135"/>
      <c r="D50" s="135"/>
      <c r="E50" s="135"/>
      <c r="F50" s="136"/>
      <c r="G50" s="140" t="s">
        <v>146</v>
      </c>
      <c r="H50" s="135"/>
      <c r="I50" s="135"/>
      <c r="J50" s="136"/>
      <c r="K50" s="140" t="str">
        <f>C30</f>
        <v>大久保－Ｂ</v>
      </c>
      <c r="L50" s="135"/>
      <c r="M50" s="135"/>
      <c r="N50" s="135"/>
      <c r="O50" s="142"/>
      <c r="Q50" s="134" t="str">
        <f>C34</f>
        <v>東習－Ａ</v>
      </c>
      <c r="R50" s="135"/>
      <c r="S50" s="135"/>
      <c r="T50" s="135"/>
      <c r="U50" s="136"/>
      <c r="V50" s="140" t="s">
        <v>147</v>
      </c>
      <c r="W50" s="135"/>
      <c r="X50" s="135"/>
      <c r="Y50" s="136"/>
      <c r="Z50" s="140" t="str">
        <f>C9</f>
        <v>鷺沼－Ｃ</v>
      </c>
      <c r="AA50" s="135"/>
      <c r="AB50" s="135"/>
      <c r="AC50" s="135"/>
      <c r="AD50" s="142"/>
    </row>
    <row r="51" spans="2:30" s="12" customFormat="1" ht="14.25" thickBot="1">
      <c r="B51" s="137"/>
      <c r="C51" s="138"/>
      <c r="D51" s="138"/>
      <c r="E51" s="138"/>
      <c r="F51" s="139"/>
      <c r="G51" s="141"/>
      <c r="H51" s="138"/>
      <c r="I51" s="138"/>
      <c r="J51" s="139"/>
      <c r="K51" s="141"/>
      <c r="L51" s="138"/>
      <c r="M51" s="138"/>
      <c r="N51" s="138"/>
      <c r="O51" s="143"/>
      <c r="Q51" s="137"/>
      <c r="R51" s="138"/>
      <c r="S51" s="138"/>
      <c r="T51" s="138"/>
      <c r="U51" s="139"/>
      <c r="V51" s="141"/>
      <c r="W51" s="138"/>
      <c r="X51" s="138"/>
      <c r="Y51" s="139"/>
      <c r="Z51" s="141"/>
      <c r="AA51" s="138"/>
      <c r="AB51" s="138"/>
      <c r="AC51" s="138"/>
      <c r="AD51" s="143"/>
    </row>
    <row r="52" spans="2:30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2:30" ht="13.5">
      <c r="B53" t="s">
        <v>7</v>
      </c>
      <c r="C53"/>
      <c r="D53"/>
      <c r="E53"/>
      <c r="F53"/>
      <c r="G53"/>
      <c r="H53"/>
      <c r="I53"/>
      <c r="J53"/>
      <c r="K53"/>
      <c r="L53"/>
      <c r="M53"/>
      <c r="N53"/>
      <c r="O53"/>
      <c r="Q53" t="s">
        <v>7</v>
      </c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ht="14.25" thickBo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s="12" customFormat="1" ht="14.25" thickBot="1">
      <c r="B55" s="144" t="s">
        <v>16</v>
      </c>
      <c r="C55" s="145"/>
      <c r="D55" s="145"/>
      <c r="E55" s="145"/>
      <c r="F55" s="146"/>
      <c r="G55" s="147" t="s">
        <v>111</v>
      </c>
      <c r="H55" s="148"/>
      <c r="I55" s="148"/>
      <c r="J55" s="149"/>
      <c r="K55" s="150" t="s">
        <v>17</v>
      </c>
      <c r="L55" s="145"/>
      <c r="M55" s="145"/>
      <c r="N55" s="145"/>
      <c r="O55" s="151"/>
      <c r="Q55" s="144" t="s">
        <v>18</v>
      </c>
      <c r="R55" s="145"/>
      <c r="S55" s="145"/>
      <c r="T55" s="145"/>
      <c r="U55" s="146"/>
      <c r="V55" s="147" t="s">
        <v>111</v>
      </c>
      <c r="W55" s="148"/>
      <c r="X55" s="148"/>
      <c r="Y55" s="149"/>
      <c r="Z55" s="150" t="s">
        <v>73</v>
      </c>
      <c r="AA55" s="145"/>
      <c r="AB55" s="145"/>
      <c r="AC55" s="145"/>
      <c r="AD55" s="151"/>
    </row>
    <row r="56" spans="2:30" s="12" customFormat="1" ht="14.25" thickTop="1">
      <c r="B56" s="134" t="str">
        <f>C13</f>
        <v>藤崎－Ａ</v>
      </c>
      <c r="C56" s="135"/>
      <c r="D56" s="135"/>
      <c r="E56" s="135"/>
      <c r="F56" s="136"/>
      <c r="G56" s="140" t="s">
        <v>148</v>
      </c>
      <c r="H56" s="135"/>
      <c r="I56" s="135"/>
      <c r="J56" s="136"/>
      <c r="K56" s="140" t="str">
        <f>C32</f>
        <v>向山－Ａ</v>
      </c>
      <c r="L56" s="135"/>
      <c r="M56" s="135"/>
      <c r="N56" s="135"/>
      <c r="O56" s="142"/>
      <c r="Q56" s="134" t="str">
        <f>C11</f>
        <v>大東－Ｂ</v>
      </c>
      <c r="R56" s="135"/>
      <c r="S56" s="135"/>
      <c r="T56" s="135"/>
      <c r="U56" s="136"/>
      <c r="V56" s="140" t="s">
        <v>149</v>
      </c>
      <c r="W56" s="135"/>
      <c r="X56" s="135"/>
      <c r="Y56" s="136"/>
      <c r="Z56" s="140" t="str">
        <f>C28</f>
        <v>藤崎－Ｄ</v>
      </c>
      <c r="AA56" s="135"/>
      <c r="AB56" s="135"/>
      <c r="AC56" s="135"/>
      <c r="AD56" s="142"/>
    </row>
    <row r="57" spans="2:30" s="12" customFormat="1" ht="14.25" thickBot="1">
      <c r="B57" s="137"/>
      <c r="C57" s="138"/>
      <c r="D57" s="138"/>
      <c r="E57" s="138"/>
      <c r="F57" s="139"/>
      <c r="G57" s="141"/>
      <c r="H57" s="138"/>
      <c r="I57" s="138"/>
      <c r="J57" s="139"/>
      <c r="K57" s="141"/>
      <c r="L57" s="138"/>
      <c r="M57" s="138"/>
      <c r="N57" s="138"/>
      <c r="O57" s="143"/>
      <c r="Q57" s="137"/>
      <c r="R57" s="138"/>
      <c r="S57" s="138"/>
      <c r="T57" s="138"/>
      <c r="U57" s="139"/>
      <c r="V57" s="141"/>
      <c r="W57" s="138"/>
      <c r="X57" s="138"/>
      <c r="Y57" s="139"/>
      <c r="Z57" s="141"/>
      <c r="AA57" s="138"/>
      <c r="AB57" s="138"/>
      <c r="AC57" s="138"/>
      <c r="AD57" s="143"/>
    </row>
    <row r="58" spans="2:15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4.25" thickBot="1">
      <c r="B59" s="15" t="s">
        <v>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26" ht="15" thickBot="1" thickTop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T60" s="54" t="s">
        <v>151</v>
      </c>
      <c r="U60" s="54"/>
      <c r="V60" s="54"/>
      <c r="W60" s="54" t="str">
        <f>K62</f>
        <v>東習－Ａ</v>
      </c>
      <c r="X60" s="54"/>
      <c r="Y60" s="54"/>
      <c r="Z60" s="54"/>
    </row>
    <row r="61" spans="2:26" s="12" customFormat="1" ht="15" thickBot="1" thickTop="1">
      <c r="B61" s="144" t="s">
        <v>117</v>
      </c>
      <c r="C61" s="145"/>
      <c r="D61" s="145"/>
      <c r="E61" s="145"/>
      <c r="F61" s="146"/>
      <c r="G61" s="147" t="s">
        <v>112</v>
      </c>
      <c r="H61" s="148"/>
      <c r="I61" s="148"/>
      <c r="J61" s="149"/>
      <c r="K61" s="150" t="s">
        <v>118</v>
      </c>
      <c r="L61" s="145"/>
      <c r="M61" s="145"/>
      <c r="N61" s="145"/>
      <c r="O61" s="151"/>
      <c r="T61" s="54" t="s">
        <v>152</v>
      </c>
      <c r="U61" s="54"/>
      <c r="V61" s="54"/>
      <c r="W61" s="54" t="str">
        <f>B62</f>
        <v>大久保－Ｂ</v>
      </c>
      <c r="X61" s="54"/>
      <c r="Y61" s="54"/>
      <c r="Z61" s="54"/>
    </row>
    <row r="62" spans="2:26" s="12" customFormat="1" ht="15" thickBot="1" thickTop="1">
      <c r="B62" s="134" t="str">
        <f>K50</f>
        <v>大久保－Ｂ</v>
      </c>
      <c r="C62" s="135"/>
      <c r="D62" s="135"/>
      <c r="E62" s="135"/>
      <c r="F62" s="136"/>
      <c r="G62" s="140" t="s">
        <v>150</v>
      </c>
      <c r="H62" s="135"/>
      <c r="I62" s="135"/>
      <c r="J62" s="136"/>
      <c r="K62" s="140" t="str">
        <f>Q50</f>
        <v>東習－Ａ</v>
      </c>
      <c r="L62" s="135"/>
      <c r="M62" s="135"/>
      <c r="N62" s="135"/>
      <c r="O62" s="142"/>
      <c r="T62" s="54" t="s">
        <v>153</v>
      </c>
      <c r="U62" s="54"/>
      <c r="V62" s="54"/>
      <c r="W62" s="54" t="str">
        <f>B50</f>
        <v>谷津－Ｂ</v>
      </c>
      <c r="X62" s="54"/>
      <c r="Y62" s="54"/>
      <c r="Z62" s="54"/>
    </row>
    <row r="63" spans="2:26" s="12" customFormat="1" ht="15" thickBot="1" thickTop="1">
      <c r="B63" s="137"/>
      <c r="C63" s="138"/>
      <c r="D63" s="138"/>
      <c r="E63" s="138"/>
      <c r="F63" s="139"/>
      <c r="G63" s="141"/>
      <c r="H63" s="138"/>
      <c r="I63" s="138"/>
      <c r="J63" s="139"/>
      <c r="K63" s="141"/>
      <c r="L63" s="138"/>
      <c r="M63" s="138"/>
      <c r="N63" s="138"/>
      <c r="O63" s="143"/>
      <c r="T63" s="54"/>
      <c r="U63" s="54"/>
      <c r="V63" s="54"/>
      <c r="W63" s="54" t="str">
        <f>Z50</f>
        <v>鷺沼－Ｃ</v>
      </c>
      <c r="X63" s="54"/>
      <c r="Y63" s="54"/>
      <c r="Z63" s="54"/>
    </row>
  </sheetData>
  <sheetProtection/>
  <mergeCells count="174">
    <mergeCell ref="Q50:U51"/>
    <mergeCell ref="V50:Y51"/>
    <mergeCell ref="Z50:AD51"/>
    <mergeCell ref="Q55:U55"/>
    <mergeCell ref="V55:Y55"/>
    <mergeCell ref="Z55:AD55"/>
    <mergeCell ref="B62:F63"/>
    <mergeCell ref="G62:J63"/>
    <mergeCell ref="K62:O63"/>
    <mergeCell ref="Q45:AD45"/>
    <mergeCell ref="Q49:U49"/>
    <mergeCell ref="V49:Y49"/>
    <mergeCell ref="Z49:AD49"/>
    <mergeCell ref="Q56:U57"/>
    <mergeCell ref="V56:Y57"/>
    <mergeCell ref="Z56:AD57"/>
    <mergeCell ref="G50:J51"/>
    <mergeCell ref="K50:O51"/>
    <mergeCell ref="B55:F55"/>
    <mergeCell ref="G55:J55"/>
    <mergeCell ref="K55:O55"/>
    <mergeCell ref="B50:F51"/>
    <mergeCell ref="A5:B14"/>
    <mergeCell ref="A26:B35"/>
    <mergeCell ref="B45:O45"/>
    <mergeCell ref="B49:F49"/>
    <mergeCell ref="G49:J49"/>
    <mergeCell ref="K49:O49"/>
    <mergeCell ref="F42:L42"/>
    <mergeCell ref="F38:L38"/>
    <mergeCell ref="F39:L39"/>
    <mergeCell ref="F40:L40"/>
    <mergeCell ref="B56:F57"/>
    <mergeCell ref="G56:J57"/>
    <mergeCell ref="K56:O57"/>
    <mergeCell ref="B61:F61"/>
    <mergeCell ref="G61:J61"/>
    <mergeCell ref="K61:O61"/>
    <mergeCell ref="F41:L41"/>
    <mergeCell ref="C13:F14"/>
    <mergeCell ref="C5:F6"/>
    <mergeCell ref="C26:F27"/>
    <mergeCell ref="C28:F29"/>
    <mergeCell ref="F16:L16"/>
    <mergeCell ref="F17:L17"/>
    <mergeCell ref="F18:L18"/>
    <mergeCell ref="F19:L19"/>
    <mergeCell ref="F20:L20"/>
    <mergeCell ref="F21:L21"/>
    <mergeCell ref="M41:O41"/>
    <mergeCell ref="P41:Q41"/>
    <mergeCell ref="R41:T41"/>
    <mergeCell ref="R39:T39"/>
    <mergeCell ref="M39:O39"/>
    <mergeCell ref="P40:Q40"/>
    <mergeCell ref="R40:T40"/>
    <mergeCell ref="G26:I27"/>
    <mergeCell ref="J26:L27"/>
    <mergeCell ref="M42:O42"/>
    <mergeCell ref="P42:Q42"/>
    <mergeCell ref="R42:T42"/>
    <mergeCell ref="P20:Q20"/>
    <mergeCell ref="R20:T20"/>
    <mergeCell ref="M21:O21"/>
    <mergeCell ref="P21:Q21"/>
    <mergeCell ref="R21:T21"/>
    <mergeCell ref="M40:O40"/>
    <mergeCell ref="P39:Q39"/>
    <mergeCell ref="AB11:AC12"/>
    <mergeCell ref="AD11:AE12"/>
    <mergeCell ref="X9:Y10"/>
    <mergeCell ref="AB5:AC6"/>
    <mergeCell ref="AD5:AE6"/>
    <mergeCell ref="AD7:AE8"/>
    <mergeCell ref="Z11:AA12"/>
    <mergeCell ref="AD9:AE10"/>
    <mergeCell ref="AB9:AC10"/>
    <mergeCell ref="Z9:AA10"/>
    <mergeCell ref="AB7:AC8"/>
    <mergeCell ref="V5:W6"/>
    <mergeCell ref="X5:Y6"/>
    <mergeCell ref="Z5:AA6"/>
    <mergeCell ref="G5:I6"/>
    <mergeCell ref="M5:O6"/>
    <mergeCell ref="J3:L3"/>
    <mergeCell ref="V9:W10"/>
    <mergeCell ref="S9:U10"/>
    <mergeCell ref="S3:AE3"/>
    <mergeCell ref="J9:L10"/>
    <mergeCell ref="P5:R6"/>
    <mergeCell ref="S5:U6"/>
    <mergeCell ref="J5:L6"/>
    <mergeCell ref="AD13:AE14"/>
    <mergeCell ref="AB13:AC14"/>
    <mergeCell ref="X13:Y14"/>
    <mergeCell ref="G7:I8"/>
    <mergeCell ref="P13:R14"/>
    <mergeCell ref="V11:W12"/>
    <mergeCell ref="M11:O12"/>
    <mergeCell ref="S11:U12"/>
    <mergeCell ref="X11:Y12"/>
    <mergeCell ref="X7:Y8"/>
    <mergeCell ref="R17:T17"/>
    <mergeCell ref="V13:W14"/>
    <mergeCell ref="Z13:AA14"/>
    <mergeCell ref="C7:F8"/>
    <mergeCell ref="C9:F10"/>
    <mergeCell ref="C11:F12"/>
    <mergeCell ref="P16:Q16"/>
    <mergeCell ref="R16:T16"/>
    <mergeCell ref="Z7:AA8"/>
    <mergeCell ref="V7:W8"/>
    <mergeCell ref="AB32:AC33"/>
    <mergeCell ref="X26:Y27"/>
    <mergeCell ref="Z28:AA29"/>
    <mergeCell ref="AB28:AC29"/>
    <mergeCell ref="Z32:AA33"/>
    <mergeCell ref="AB26:AC27"/>
    <mergeCell ref="Z26:AA27"/>
    <mergeCell ref="X28:Y29"/>
    <mergeCell ref="X34:Y35"/>
    <mergeCell ref="Z34:AA35"/>
    <mergeCell ref="AD34:AE35"/>
    <mergeCell ref="X30:Y31"/>
    <mergeCell ref="Z30:AA31"/>
    <mergeCell ref="AB30:AC31"/>
    <mergeCell ref="AD30:AE31"/>
    <mergeCell ref="AD32:AE33"/>
    <mergeCell ref="AB34:AC35"/>
    <mergeCell ref="X32:Y33"/>
    <mergeCell ref="V34:W35"/>
    <mergeCell ref="V32:W33"/>
    <mergeCell ref="M32:O33"/>
    <mergeCell ref="S32:U33"/>
    <mergeCell ref="C32:F33"/>
    <mergeCell ref="C34:F35"/>
    <mergeCell ref="F37:L37"/>
    <mergeCell ref="P26:R27"/>
    <mergeCell ref="P34:R35"/>
    <mergeCell ref="J30:L31"/>
    <mergeCell ref="G28:I29"/>
    <mergeCell ref="C30:F31"/>
    <mergeCell ref="AD26:AE27"/>
    <mergeCell ref="S26:U27"/>
    <mergeCell ref="V30:W31"/>
    <mergeCell ref="S30:U31"/>
    <mergeCell ref="V26:W27"/>
    <mergeCell ref="V28:W29"/>
    <mergeCell ref="AD28:AE29"/>
    <mergeCell ref="R38:T38"/>
    <mergeCell ref="M37:O37"/>
    <mergeCell ref="P37:Q37"/>
    <mergeCell ref="R37:T37"/>
    <mergeCell ref="M17:O17"/>
    <mergeCell ref="M16:O16"/>
    <mergeCell ref="M38:O38"/>
    <mergeCell ref="P38:Q38"/>
    <mergeCell ref="P17:Q17"/>
    <mergeCell ref="M19:O19"/>
    <mergeCell ref="P19:Q19"/>
    <mergeCell ref="M26:O27"/>
    <mergeCell ref="M20:O20"/>
    <mergeCell ref="S24:AE24"/>
    <mergeCell ref="M18:O18"/>
    <mergeCell ref="P18:Q18"/>
    <mergeCell ref="R18:T18"/>
    <mergeCell ref="R19:T19"/>
    <mergeCell ref="T60:V60"/>
    <mergeCell ref="T61:V61"/>
    <mergeCell ref="T62:V63"/>
    <mergeCell ref="W60:Z60"/>
    <mergeCell ref="W61:Z61"/>
    <mergeCell ref="W62:Z62"/>
    <mergeCell ref="W63:Z6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zoomScaleSheetLayoutView="100" workbookViewId="0" topLeftCell="A34">
      <selection activeCell="A1" sqref="A1"/>
    </sheetView>
  </sheetViews>
  <sheetFormatPr defaultColWidth="9.00390625" defaultRowHeight="13.5"/>
  <cols>
    <col min="1" max="31" width="3.125" style="1" customWidth="1"/>
    <col min="32" max="50" width="2.625" style="1" customWidth="1"/>
    <col min="51" max="16384" width="9.00390625" style="1" customWidth="1"/>
  </cols>
  <sheetData>
    <row r="1" spans="1:5" s="14" customFormat="1" ht="17.25">
      <c r="A1" s="13" t="s">
        <v>109</v>
      </c>
      <c r="C1" s="13"/>
      <c r="D1" s="13"/>
      <c r="E1" s="13"/>
    </row>
    <row r="2" ht="15" customHeight="1"/>
    <row r="3" spans="1:31" s="18" customFormat="1" ht="14.25" thickBot="1">
      <c r="A3" s="12" t="s">
        <v>124</v>
      </c>
      <c r="C3" s="12"/>
      <c r="D3" s="12"/>
      <c r="E3" s="12"/>
      <c r="J3" s="166">
        <v>41288</v>
      </c>
      <c r="K3" s="166"/>
      <c r="L3" s="166"/>
      <c r="Q3" s="11"/>
      <c r="R3" s="11"/>
      <c r="S3" s="55" t="s">
        <v>156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30:31" ht="9.75" customHeight="1" thickBot="1" thickTop="1">
      <c r="AD4" s="2"/>
      <c r="AE4" s="2"/>
    </row>
    <row r="5" spans="1:31" ht="9.75" customHeight="1">
      <c r="A5" s="152" t="s">
        <v>119</v>
      </c>
      <c r="B5" s="153"/>
      <c r="C5" s="130"/>
      <c r="D5" s="130"/>
      <c r="E5" s="130"/>
      <c r="F5" s="131"/>
      <c r="G5" s="123" t="s">
        <v>41</v>
      </c>
      <c r="H5" s="60"/>
      <c r="I5" s="60"/>
      <c r="J5" s="60" t="s">
        <v>43</v>
      </c>
      <c r="K5" s="60"/>
      <c r="L5" s="60"/>
      <c r="M5" s="177" t="s">
        <v>53</v>
      </c>
      <c r="N5" s="177"/>
      <c r="O5" s="177"/>
      <c r="P5" s="60" t="s">
        <v>54</v>
      </c>
      <c r="Q5" s="60"/>
      <c r="R5" s="60"/>
      <c r="S5" s="173" t="s">
        <v>42</v>
      </c>
      <c r="T5" s="173"/>
      <c r="U5" s="174"/>
      <c r="V5" s="62" t="s">
        <v>0</v>
      </c>
      <c r="W5" s="75"/>
      <c r="X5" s="75" t="s">
        <v>1</v>
      </c>
      <c r="Y5" s="75"/>
      <c r="Z5" s="75" t="s">
        <v>2</v>
      </c>
      <c r="AA5" s="75"/>
      <c r="AB5" s="75" t="s">
        <v>3</v>
      </c>
      <c r="AC5" s="115"/>
      <c r="AD5" s="62" t="s">
        <v>4</v>
      </c>
      <c r="AE5" s="63"/>
    </row>
    <row r="6" spans="1:31" ht="9.75" customHeight="1" thickBot="1">
      <c r="A6" s="154"/>
      <c r="B6" s="155"/>
      <c r="C6" s="132"/>
      <c r="D6" s="132"/>
      <c r="E6" s="132"/>
      <c r="F6" s="133"/>
      <c r="G6" s="124"/>
      <c r="H6" s="61"/>
      <c r="I6" s="61"/>
      <c r="J6" s="61"/>
      <c r="K6" s="61"/>
      <c r="L6" s="61"/>
      <c r="M6" s="178"/>
      <c r="N6" s="178"/>
      <c r="O6" s="178"/>
      <c r="P6" s="61"/>
      <c r="Q6" s="61"/>
      <c r="R6" s="61"/>
      <c r="S6" s="175"/>
      <c r="T6" s="175"/>
      <c r="U6" s="176"/>
      <c r="V6" s="64"/>
      <c r="W6" s="76"/>
      <c r="X6" s="76"/>
      <c r="Y6" s="76"/>
      <c r="Z6" s="76"/>
      <c r="AA6" s="76"/>
      <c r="AB6" s="76"/>
      <c r="AC6" s="116"/>
      <c r="AD6" s="64"/>
      <c r="AE6" s="65"/>
    </row>
    <row r="7" spans="1:31" ht="13.5">
      <c r="A7" s="154"/>
      <c r="B7" s="155"/>
      <c r="C7" s="206" t="str">
        <f>G5</f>
        <v>向山－Ｂ</v>
      </c>
      <c r="D7" s="206"/>
      <c r="E7" s="206"/>
      <c r="F7" s="207"/>
      <c r="G7" s="100"/>
      <c r="H7" s="101"/>
      <c r="I7" s="102"/>
      <c r="J7" s="25" t="s">
        <v>125</v>
      </c>
      <c r="K7" s="26" t="s">
        <v>159</v>
      </c>
      <c r="L7" s="27"/>
      <c r="M7" s="25" t="s">
        <v>68</v>
      </c>
      <c r="N7" s="26" t="s">
        <v>160</v>
      </c>
      <c r="O7" s="27"/>
      <c r="P7" s="25" t="s">
        <v>57</v>
      </c>
      <c r="Q7" s="26" t="s">
        <v>160</v>
      </c>
      <c r="R7" s="27"/>
      <c r="S7" s="193"/>
      <c r="T7" s="194"/>
      <c r="U7" s="195"/>
      <c r="V7" s="70">
        <f>3*COUNTIF(G7:U7,"○")+COUNTIF(G7:U7,"△")</f>
        <v>9</v>
      </c>
      <c r="W7" s="71"/>
      <c r="X7" s="71">
        <f>G8+J8+M8+P8+S8</f>
        <v>9</v>
      </c>
      <c r="Y7" s="71"/>
      <c r="Z7" s="71">
        <f>I8+L8+O8+R8+U8</f>
        <v>3</v>
      </c>
      <c r="AA7" s="71"/>
      <c r="AB7" s="113">
        <f>X7-Z7</f>
        <v>6</v>
      </c>
      <c r="AC7" s="114"/>
      <c r="AD7" s="128">
        <v>1</v>
      </c>
      <c r="AE7" s="129"/>
    </row>
    <row r="8" spans="1:31" ht="13.5" customHeight="1">
      <c r="A8" s="154"/>
      <c r="B8" s="155"/>
      <c r="C8" s="191"/>
      <c r="D8" s="191"/>
      <c r="E8" s="191"/>
      <c r="F8" s="192"/>
      <c r="G8" s="103"/>
      <c r="H8" s="98"/>
      <c r="I8" s="99"/>
      <c r="J8" s="22">
        <v>4</v>
      </c>
      <c r="K8" s="23" t="s">
        <v>29</v>
      </c>
      <c r="L8" s="24">
        <v>0</v>
      </c>
      <c r="M8" s="22">
        <v>2</v>
      </c>
      <c r="N8" s="23" t="s">
        <v>29</v>
      </c>
      <c r="O8" s="24">
        <v>1</v>
      </c>
      <c r="P8" s="22">
        <v>3</v>
      </c>
      <c r="Q8" s="23" t="s">
        <v>29</v>
      </c>
      <c r="R8" s="24">
        <v>2</v>
      </c>
      <c r="S8" s="182"/>
      <c r="T8" s="183"/>
      <c r="U8" s="196"/>
      <c r="V8" s="72"/>
      <c r="W8" s="73"/>
      <c r="X8" s="73"/>
      <c r="Y8" s="73"/>
      <c r="Z8" s="73"/>
      <c r="AA8" s="73"/>
      <c r="AB8" s="73"/>
      <c r="AC8" s="110"/>
      <c r="AD8" s="126"/>
      <c r="AE8" s="127"/>
    </row>
    <row r="9" spans="1:31" ht="13.5" customHeight="1">
      <c r="A9" s="154"/>
      <c r="B9" s="155"/>
      <c r="C9" s="189" t="str">
        <f>J5</f>
        <v>東習－Ｂ</v>
      </c>
      <c r="D9" s="189"/>
      <c r="E9" s="189"/>
      <c r="F9" s="190"/>
      <c r="G9" s="45" t="str">
        <f>J7</f>
        <v>⑧</v>
      </c>
      <c r="H9" s="35" t="s">
        <v>163</v>
      </c>
      <c r="I9" s="35"/>
      <c r="J9" s="96"/>
      <c r="K9" s="92"/>
      <c r="L9" s="93"/>
      <c r="M9" s="35" t="s">
        <v>69</v>
      </c>
      <c r="N9" s="35" t="s">
        <v>163</v>
      </c>
      <c r="O9" s="37"/>
      <c r="P9" s="179"/>
      <c r="Q9" s="180"/>
      <c r="R9" s="181"/>
      <c r="S9" s="22" t="s">
        <v>70</v>
      </c>
      <c r="T9" s="23" t="s">
        <v>162</v>
      </c>
      <c r="U9" s="50"/>
      <c r="V9" s="70">
        <f>3*COUNTIF(G9:U9,"○")+COUNTIF(G9:U9,"△")</f>
        <v>0</v>
      </c>
      <c r="W9" s="71"/>
      <c r="X9" s="71">
        <f>G10+J10+M10+P10+S10</f>
        <v>0</v>
      </c>
      <c r="Y9" s="71"/>
      <c r="Z9" s="71">
        <f>I10+L10+O10+R10+U10</f>
        <v>12</v>
      </c>
      <c r="AA9" s="71"/>
      <c r="AB9" s="73">
        <f>X9-Z9</f>
        <v>-12</v>
      </c>
      <c r="AC9" s="110"/>
      <c r="AD9" s="126">
        <v>5</v>
      </c>
      <c r="AE9" s="127"/>
    </row>
    <row r="10" spans="1:31" ht="13.5" customHeight="1">
      <c r="A10" s="154"/>
      <c r="B10" s="155"/>
      <c r="C10" s="191"/>
      <c r="D10" s="191"/>
      <c r="E10" s="191"/>
      <c r="F10" s="192"/>
      <c r="G10" s="51">
        <f>L8</f>
        <v>0</v>
      </c>
      <c r="H10" s="31" t="s">
        <v>29</v>
      </c>
      <c r="I10" s="31">
        <f>J8</f>
        <v>4</v>
      </c>
      <c r="J10" s="97"/>
      <c r="K10" s="98"/>
      <c r="L10" s="99"/>
      <c r="M10" s="31">
        <v>0</v>
      </c>
      <c r="N10" s="31" t="s">
        <v>29</v>
      </c>
      <c r="O10" s="32">
        <v>7</v>
      </c>
      <c r="P10" s="182"/>
      <c r="Q10" s="183"/>
      <c r="R10" s="184"/>
      <c r="S10" s="30">
        <v>0</v>
      </c>
      <c r="T10" s="31" t="s">
        <v>29</v>
      </c>
      <c r="U10" s="52">
        <v>1</v>
      </c>
      <c r="V10" s="72"/>
      <c r="W10" s="73"/>
      <c r="X10" s="73"/>
      <c r="Y10" s="73"/>
      <c r="Z10" s="73"/>
      <c r="AA10" s="73"/>
      <c r="AB10" s="73"/>
      <c r="AC10" s="110"/>
      <c r="AD10" s="126"/>
      <c r="AE10" s="127"/>
    </row>
    <row r="11" spans="1:31" ht="13.5" customHeight="1">
      <c r="A11" s="154"/>
      <c r="B11" s="155"/>
      <c r="C11" s="189" t="str">
        <f>M5</f>
        <v>谷津－Ｃ</v>
      </c>
      <c r="D11" s="189"/>
      <c r="E11" s="189"/>
      <c r="F11" s="190"/>
      <c r="G11" s="45" t="str">
        <f>M7</f>
        <v>①</v>
      </c>
      <c r="H11" s="35" t="s">
        <v>164</v>
      </c>
      <c r="I11" s="35"/>
      <c r="J11" s="22" t="str">
        <f>M9</f>
        <v>③</v>
      </c>
      <c r="K11" s="23" t="s">
        <v>161</v>
      </c>
      <c r="L11" s="24"/>
      <c r="M11" s="167"/>
      <c r="N11" s="168"/>
      <c r="O11" s="169"/>
      <c r="P11" s="23" t="s">
        <v>71</v>
      </c>
      <c r="Q11" s="23" t="s">
        <v>161</v>
      </c>
      <c r="R11" s="24"/>
      <c r="S11" s="22" t="s">
        <v>126</v>
      </c>
      <c r="T11" s="197" t="s">
        <v>56</v>
      </c>
      <c r="U11" s="198"/>
      <c r="V11" s="70">
        <f>3*COUNTIF(G11:U11,"○")+COUNTIF(G11:U11,"△")</f>
        <v>6</v>
      </c>
      <c r="W11" s="71"/>
      <c r="X11" s="71">
        <f>G12+J12+M12+P12+S12</f>
        <v>13</v>
      </c>
      <c r="Y11" s="71"/>
      <c r="Z11" s="71">
        <f>I12+L12+O12+R12+U12</f>
        <v>3</v>
      </c>
      <c r="AA11" s="71"/>
      <c r="AB11" s="73">
        <f>X11-Z11</f>
        <v>10</v>
      </c>
      <c r="AC11" s="110"/>
      <c r="AD11" s="126">
        <v>3</v>
      </c>
      <c r="AE11" s="127"/>
    </row>
    <row r="12" spans="1:31" ht="13.5" customHeight="1">
      <c r="A12" s="154"/>
      <c r="B12" s="155"/>
      <c r="C12" s="191"/>
      <c r="D12" s="191"/>
      <c r="E12" s="191"/>
      <c r="F12" s="192"/>
      <c r="G12" s="51">
        <f>O8</f>
        <v>1</v>
      </c>
      <c r="H12" s="31" t="s">
        <v>127</v>
      </c>
      <c r="I12" s="31">
        <f>M8</f>
        <v>2</v>
      </c>
      <c r="J12" s="30">
        <f>O10</f>
        <v>7</v>
      </c>
      <c r="K12" s="31" t="s">
        <v>127</v>
      </c>
      <c r="L12" s="32">
        <f>M10</f>
        <v>0</v>
      </c>
      <c r="M12" s="170"/>
      <c r="N12" s="171"/>
      <c r="O12" s="172"/>
      <c r="P12" s="31">
        <v>4</v>
      </c>
      <c r="Q12" s="31" t="s">
        <v>131</v>
      </c>
      <c r="R12" s="32">
        <v>0</v>
      </c>
      <c r="S12" s="22">
        <v>1</v>
      </c>
      <c r="T12" s="23" t="s">
        <v>131</v>
      </c>
      <c r="U12" s="50">
        <v>1</v>
      </c>
      <c r="V12" s="72"/>
      <c r="W12" s="73"/>
      <c r="X12" s="73"/>
      <c r="Y12" s="73"/>
      <c r="Z12" s="73"/>
      <c r="AA12" s="73"/>
      <c r="AB12" s="73"/>
      <c r="AC12" s="110"/>
      <c r="AD12" s="126"/>
      <c r="AE12" s="127"/>
    </row>
    <row r="13" spans="1:31" ht="13.5" customHeight="1">
      <c r="A13" s="154"/>
      <c r="B13" s="155"/>
      <c r="C13" s="160" t="str">
        <f>P5</f>
        <v>大東－Ａ</v>
      </c>
      <c r="D13" s="161"/>
      <c r="E13" s="161"/>
      <c r="F13" s="162"/>
      <c r="G13" s="45" t="str">
        <f>P7</f>
        <v>④</v>
      </c>
      <c r="H13" s="35" t="s">
        <v>164</v>
      </c>
      <c r="I13" s="35"/>
      <c r="J13" s="179"/>
      <c r="K13" s="180"/>
      <c r="L13" s="181"/>
      <c r="M13" s="23" t="str">
        <f>P11</f>
        <v>⑥</v>
      </c>
      <c r="N13" s="23" t="s">
        <v>164</v>
      </c>
      <c r="O13" s="37"/>
      <c r="P13" s="96"/>
      <c r="Q13" s="92"/>
      <c r="R13" s="93"/>
      <c r="S13" s="35" t="s">
        <v>132</v>
      </c>
      <c r="T13" s="35" t="s">
        <v>162</v>
      </c>
      <c r="U13" s="53"/>
      <c r="V13" s="72">
        <f>3*COUNTIF(G13:U13,"○")+COUNTIF(G13:U13,"△")</f>
        <v>0</v>
      </c>
      <c r="W13" s="73"/>
      <c r="X13" s="73">
        <f>G14+J14+M14+P14+S14</f>
        <v>2</v>
      </c>
      <c r="Y13" s="73"/>
      <c r="Z13" s="73">
        <f>I14+L14+O14+R14+U14</f>
        <v>11</v>
      </c>
      <c r="AA13" s="73"/>
      <c r="AB13" s="73">
        <f>X13-Z13</f>
        <v>-9</v>
      </c>
      <c r="AC13" s="110"/>
      <c r="AD13" s="119">
        <v>4</v>
      </c>
      <c r="AE13" s="120"/>
    </row>
    <row r="14" spans="1:31" ht="13.5" customHeight="1">
      <c r="A14" s="154"/>
      <c r="B14" s="155"/>
      <c r="C14" s="163"/>
      <c r="D14" s="164"/>
      <c r="E14" s="164"/>
      <c r="F14" s="165"/>
      <c r="G14" s="51">
        <f>R8</f>
        <v>2</v>
      </c>
      <c r="H14" s="31" t="s">
        <v>131</v>
      </c>
      <c r="I14" s="31">
        <f>P8</f>
        <v>3</v>
      </c>
      <c r="J14" s="182"/>
      <c r="K14" s="183"/>
      <c r="L14" s="184"/>
      <c r="M14" s="31">
        <f>R12</f>
        <v>0</v>
      </c>
      <c r="N14" s="31" t="s">
        <v>131</v>
      </c>
      <c r="O14" s="32">
        <f>P12</f>
        <v>4</v>
      </c>
      <c r="P14" s="97"/>
      <c r="Q14" s="98"/>
      <c r="R14" s="99"/>
      <c r="S14" s="31">
        <v>0</v>
      </c>
      <c r="T14" s="31" t="s">
        <v>131</v>
      </c>
      <c r="U14" s="52">
        <v>4</v>
      </c>
      <c r="V14" s="72"/>
      <c r="W14" s="73"/>
      <c r="X14" s="73"/>
      <c r="Y14" s="73"/>
      <c r="Z14" s="73"/>
      <c r="AA14" s="73"/>
      <c r="AB14" s="73"/>
      <c r="AC14" s="110"/>
      <c r="AD14" s="119"/>
      <c r="AE14" s="120"/>
    </row>
    <row r="15" spans="1:31" ht="13.5" customHeight="1">
      <c r="A15" s="154"/>
      <c r="B15" s="155"/>
      <c r="C15" s="199" t="str">
        <f>S5</f>
        <v>藤崎－Ｂ</v>
      </c>
      <c r="D15" s="199"/>
      <c r="E15" s="199"/>
      <c r="F15" s="200"/>
      <c r="G15" s="185"/>
      <c r="H15" s="180"/>
      <c r="I15" s="181"/>
      <c r="J15" s="35" t="str">
        <f>S9</f>
        <v>⑤</v>
      </c>
      <c r="K15" s="35" t="s">
        <v>161</v>
      </c>
      <c r="L15" s="35"/>
      <c r="M15" s="36" t="str">
        <f>S11</f>
        <v>⑦</v>
      </c>
      <c r="N15" s="35" t="s">
        <v>165</v>
      </c>
      <c r="O15" s="37"/>
      <c r="P15" s="23" t="str">
        <f>S13</f>
        <v>②</v>
      </c>
      <c r="Q15" s="23" t="s">
        <v>161</v>
      </c>
      <c r="R15" s="24"/>
      <c r="S15" s="96"/>
      <c r="T15" s="92"/>
      <c r="U15" s="203"/>
      <c r="V15" s="70">
        <f>3*COUNTIF(G15:U15,"○")+COUNTIF(G15:U15,"△")</f>
        <v>7</v>
      </c>
      <c r="W15" s="71"/>
      <c r="X15" s="71">
        <f>G16+J16+M16+P16+S16</f>
        <v>6</v>
      </c>
      <c r="Y15" s="71"/>
      <c r="Z15" s="71">
        <f>I16+L16+O16+R16+U16</f>
        <v>1</v>
      </c>
      <c r="AA15" s="71"/>
      <c r="AB15" s="71">
        <f>X15-Z15</f>
        <v>5</v>
      </c>
      <c r="AC15" s="111"/>
      <c r="AD15" s="208">
        <v>2</v>
      </c>
      <c r="AE15" s="209"/>
    </row>
    <row r="16" spans="1:31" ht="13.5" customHeight="1" thickBot="1">
      <c r="A16" s="156"/>
      <c r="B16" s="157"/>
      <c r="C16" s="201"/>
      <c r="D16" s="201"/>
      <c r="E16" s="201"/>
      <c r="F16" s="202"/>
      <c r="G16" s="186"/>
      <c r="H16" s="187"/>
      <c r="I16" s="188"/>
      <c r="J16" s="40">
        <f>U10</f>
        <v>1</v>
      </c>
      <c r="K16" s="40" t="s">
        <v>131</v>
      </c>
      <c r="L16" s="40">
        <f>S10</f>
        <v>0</v>
      </c>
      <c r="M16" s="42">
        <f>U12</f>
        <v>1</v>
      </c>
      <c r="N16" s="40" t="s">
        <v>131</v>
      </c>
      <c r="O16" s="41">
        <f>S12</f>
        <v>1</v>
      </c>
      <c r="P16" s="40">
        <f>U14</f>
        <v>4</v>
      </c>
      <c r="Q16" s="40" t="s">
        <v>131</v>
      </c>
      <c r="R16" s="41">
        <f>S14</f>
        <v>0</v>
      </c>
      <c r="S16" s="204"/>
      <c r="T16" s="94"/>
      <c r="U16" s="205"/>
      <c r="V16" s="104"/>
      <c r="W16" s="105"/>
      <c r="X16" s="105"/>
      <c r="Y16" s="105"/>
      <c r="Z16" s="105"/>
      <c r="AA16" s="105"/>
      <c r="AB16" s="105"/>
      <c r="AC16" s="112"/>
      <c r="AD16" s="121"/>
      <c r="AE16" s="122"/>
    </row>
    <row r="17" spans="2:31" ht="9.75" customHeight="1">
      <c r="B17" s="5"/>
      <c r="C17" s="5"/>
      <c r="D17" s="5"/>
      <c r="E17" s="5"/>
      <c r="F17" s="6"/>
      <c r="G17" s="6"/>
      <c r="H17" s="6"/>
      <c r="I17" s="6"/>
      <c r="J17" s="3"/>
      <c r="K17" s="3"/>
      <c r="L17" s="3"/>
      <c r="M17" s="3"/>
      <c r="N17" s="3"/>
      <c r="O17" s="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6:20" s="16" customFormat="1" ht="13.5" customHeight="1">
      <c r="F18" s="56" t="s">
        <v>96</v>
      </c>
      <c r="G18" s="56"/>
      <c r="H18" s="56"/>
      <c r="I18" s="56"/>
      <c r="J18" s="56"/>
      <c r="K18" s="56"/>
      <c r="L18" s="56"/>
      <c r="M18" s="57" t="str">
        <f>G5</f>
        <v>向山－Ｂ</v>
      </c>
      <c r="N18" s="57"/>
      <c r="O18" s="57"/>
      <c r="P18" s="57" t="s">
        <v>97</v>
      </c>
      <c r="Q18" s="57"/>
      <c r="R18" s="57" t="str">
        <f>M5</f>
        <v>谷津－Ｃ</v>
      </c>
      <c r="S18" s="57"/>
      <c r="T18" s="57"/>
    </row>
    <row r="19" spans="6:31" s="16" customFormat="1" ht="13.5" customHeight="1">
      <c r="F19" s="59" t="s">
        <v>98</v>
      </c>
      <c r="G19" s="59"/>
      <c r="H19" s="59"/>
      <c r="I19" s="59"/>
      <c r="J19" s="59"/>
      <c r="K19" s="59"/>
      <c r="L19" s="59"/>
      <c r="M19" s="56" t="str">
        <f>P5</f>
        <v>大東－Ａ</v>
      </c>
      <c r="N19" s="56"/>
      <c r="O19" s="56"/>
      <c r="P19" s="57" t="s">
        <v>97</v>
      </c>
      <c r="Q19" s="57"/>
      <c r="R19" s="56" t="str">
        <f>S5</f>
        <v>藤崎－Ｂ</v>
      </c>
      <c r="S19" s="56"/>
      <c r="T19" s="56"/>
      <c r="AA19" s="6"/>
      <c r="AB19" s="6"/>
      <c r="AC19" s="6"/>
      <c r="AD19" s="6"/>
      <c r="AE19" s="6"/>
    </row>
    <row r="20" spans="6:31" s="16" customFormat="1" ht="13.5" customHeight="1">
      <c r="F20" s="59" t="s">
        <v>99</v>
      </c>
      <c r="G20" s="59"/>
      <c r="H20" s="59"/>
      <c r="I20" s="59"/>
      <c r="J20" s="59"/>
      <c r="K20" s="59"/>
      <c r="L20" s="59"/>
      <c r="M20" s="56" t="str">
        <f>J5</f>
        <v>東習－Ｂ</v>
      </c>
      <c r="N20" s="56"/>
      <c r="O20" s="56"/>
      <c r="P20" s="57" t="s">
        <v>97</v>
      </c>
      <c r="Q20" s="57"/>
      <c r="R20" s="56" t="str">
        <f>M5</f>
        <v>谷津－Ｃ</v>
      </c>
      <c r="S20" s="56"/>
      <c r="T20" s="56"/>
      <c r="AA20" s="6"/>
      <c r="AB20" s="6"/>
      <c r="AC20" s="6"/>
      <c r="AD20" s="6"/>
      <c r="AE20" s="6"/>
    </row>
    <row r="21" spans="6:31" s="16" customFormat="1" ht="13.5" customHeight="1">
      <c r="F21" s="56" t="s">
        <v>100</v>
      </c>
      <c r="G21" s="56"/>
      <c r="H21" s="56"/>
      <c r="I21" s="56"/>
      <c r="J21" s="56"/>
      <c r="K21" s="56"/>
      <c r="L21" s="56"/>
      <c r="M21" s="56" t="str">
        <f>G5</f>
        <v>向山－Ｂ</v>
      </c>
      <c r="N21" s="56"/>
      <c r="O21" s="56"/>
      <c r="P21" s="57" t="s">
        <v>97</v>
      </c>
      <c r="Q21" s="57"/>
      <c r="R21" s="56" t="str">
        <f>P5</f>
        <v>大東－Ａ</v>
      </c>
      <c r="S21" s="56"/>
      <c r="T21" s="56"/>
      <c r="AA21" s="6"/>
      <c r="AB21" s="6"/>
      <c r="AC21" s="6"/>
      <c r="AD21" s="6"/>
      <c r="AE21" s="6"/>
    </row>
    <row r="22" spans="6:31" s="16" customFormat="1" ht="13.5" customHeight="1">
      <c r="F22" s="56" t="s">
        <v>101</v>
      </c>
      <c r="G22" s="56"/>
      <c r="H22" s="56"/>
      <c r="I22" s="56"/>
      <c r="J22" s="56"/>
      <c r="K22" s="56"/>
      <c r="L22" s="56"/>
      <c r="M22" s="56" t="str">
        <f>J5</f>
        <v>東習－Ｂ</v>
      </c>
      <c r="N22" s="56"/>
      <c r="O22" s="56"/>
      <c r="P22" s="57" t="s">
        <v>97</v>
      </c>
      <c r="Q22" s="57"/>
      <c r="R22" s="56" t="str">
        <f>S5</f>
        <v>藤崎－Ｂ</v>
      </c>
      <c r="S22" s="56"/>
      <c r="T22" s="56"/>
      <c r="AA22" s="6"/>
      <c r="AB22" s="6"/>
      <c r="AC22" s="6"/>
      <c r="AD22" s="6"/>
      <c r="AE22" s="6"/>
    </row>
    <row r="23" spans="6:31" s="16" customFormat="1" ht="13.5" customHeight="1">
      <c r="F23" s="56" t="s">
        <v>102</v>
      </c>
      <c r="G23" s="56"/>
      <c r="H23" s="56"/>
      <c r="I23" s="56"/>
      <c r="J23" s="56"/>
      <c r="K23" s="56"/>
      <c r="L23" s="56"/>
      <c r="M23" s="56" t="str">
        <f>P5</f>
        <v>大東－Ａ</v>
      </c>
      <c r="N23" s="56"/>
      <c r="O23" s="56"/>
      <c r="P23" s="57" t="s">
        <v>97</v>
      </c>
      <c r="Q23" s="57"/>
      <c r="R23" s="56" t="str">
        <f>M5</f>
        <v>谷津－Ｃ</v>
      </c>
      <c r="S23" s="56"/>
      <c r="T23" s="56"/>
      <c r="AA23" s="6"/>
      <c r="AB23" s="6"/>
      <c r="AC23" s="6"/>
      <c r="AD23" s="6"/>
      <c r="AE23" s="6"/>
    </row>
    <row r="24" spans="6:31" s="16" customFormat="1" ht="13.5" customHeight="1">
      <c r="F24" s="56" t="s">
        <v>55</v>
      </c>
      <c r="G24" s="56"/>
      <c r="H24" s="56"/>
      <c r="I24" s="56"/>
      <c r="J24" s="56"/>
      <c r="K24" s="56"/>
      <c r="L24" s="56"/>
      <c r="M24" s="56" t="str">
        <f>S5</f>
        <v>藤崎－Ｂ</v>
      </c>
      <c r="N24" s="56"/>
      <c r="O24" s="56"/>
      <c r="P24" s="57" t="s">
        <v>9</v>
      </c>
      <c r="Q24" s="57"/>
      <c r="R24" s="56" t="str">
        <f>M5</f>
        <v>谷津－Ｃ</v>
      </c>
      <c r="S24" s="56"/>
      <c r="T24" s="56"/>
      <c r="U24" s="19" t="s">
        <v>123</v>
      </c>
      <c r="AA24" s="6"/>
      <c r="AB24" s="6"/>
      <c r="AC24" s="6"/>
      <c r="AD24" s="6"/>
      <c r="AE24" s="6"/>
    </row>
    <row r="25" spans="6:31" ht="13.5">
      <c r="F25" s="7"/>
      <c r="G25" s="8"/>
      <c r="H25" s="8"/>
      <c r="I25" s="8"/>
      <c r="J25" s="8"/>
      <c r="K25" s="8"/>
      <c r="L25" s="8"/>
      <c r="M25" s="7"/>
      <c r="N25" s="7"/>
      <c r="O25" s="7"/>
      <c r="P25" s="8"/>
      <c r="Q25" s="8"/>
      <c r="R25" s="8"/>
      <c r="S25" s="8"/>
      <c r="T25" s="8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6:34" ht="14.25" thickBot="1">
      <c r="F26" s="7"/>
      <c r="G26" s="8"/>
      <c r="H26" s="8"/>
      <c r="I26" s="8"/>
      <c r="J26" s="8"/>
      <c r="K26" s="8"/>
      <c r="L26" s="8"/>
      <c r="M26" s="7"/>
      <c r="N26" s="7"/>
      <c r="O26" s="7"/>
      <c r="S26" s="55" t="s">
        <v>157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H26" s="10"/>
    </row>
    <row r="27" spans="6:31" ht="9.75" customHeight="1" thickBot="1" thickTop="1">
      <c r="F27" s="7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9.75" customHeight="1">
      <c r="A28" s="152" t="s">
        <v>120</v>
      </c>
      <c r="B28" s="153"/>
      <c r="C28" s="130"/>
      <c r="D28" s="130"/>
      <c r="E28" s="130"/>
      <c r="F28" s="131"/>
      <c r="G28" s="123" t="s">
        <v>58</v>
      </c>
      <c r="H28" s="60"/>
      <c r="I28" s="60"/>
      <c r="J28" s="60" t="s">
        <v>60</v>
      </c>
      <c r="K28" s="60"/>
      <c r="L28" s="60"/>
      <c r="M28" s="60" t="s">
        <v>59</v>
      </c>
      <c r="N28" s="60"/>
      <c r="O28" s="60"/>
      <c r="P28" s="86" t="s">
        <v>44</v>
      </c>
      <c r="Q28" s="87"/>
      <c r="R28" s="88"/>
      <c r="S28" s="66" t="s">
        <v>34</v>
      </c>
      <c r="T28" s="66"/>
      <c r="U28" s="67"/>
      <c r="V28" s="62" t="s">
        <v>0</v>
      </c>
      <c r="W28" s="75"/>
      <c r="X28" s="75" t="s">
        <v>1</v>
      </c>
      <c r="Y28" s="75"/>
      <c r="Z28" s="75" t="s">
        <v>2</v>
      </c>
      <c r="AA28" s="75"/>
      <c r="AB28" s="75" t="s">
        <v>3</v>
      </c>
      <c r="AC28" s="115"/>
      <c r="AD28" s="62" t="s">
        <v>4</v>
      </c>
      <c r="AE28" s="63"/>
    </row>
    <row r="29" spans="1:31" ht="9.75" customHeight="1" thickBot="1">
      <c r="A29" s="154"/>
      <c r="B29" s="155"/>
      <c r="C29" s="132"/>
      <c r="D29" s="132"/>
      <c r="E29" s="132"/>
      <c r="F29" s="133"/>
      <c r="G29" s="124"/>
      <c r="H29" s="61"/>
      <c r="I29" s="61"/>
      <c r="J29" s="61"/>
      <c r="K29" s="61"/>
      <c r="L29" s="61"/>
      <c r="M29" s="61"/>
      <c r="N29" s="61"/>
      <c r="O29" s="61"/>
      <c r="P29" s="89"/>
      <c r="Q29" s="90"/>
      <c r="R29" s="91"/>
      <c r="S29" s="68"/>
      <c r="T29" s="68"/>
      <c r="U29" s="69"/>
      <c r="V29" s="64"/>
      <c r="W29" s="76"/>
      <c r="X29" s="76"/>
      <c r="Y29" s="76"/>
      <c r="Z29" s="76"/>
      <c r="AA29" s="76"/>
      <c r="AB29" s="76"/>
      <c r="AC29" s="116"/>
      <c r="AD29" s="64"/>
      <c r="AE29" s="65"/>
    </row>
    <row r="30" spans="1:31" ht="14.25" customHeight="1">
      <c r="A30" s="154"/>
      <c r="B30" s="155"/>
      <c r="C30" s="117" t="str">
        <f>G28</f>
        <v>谷津－Ａ</v>
      </c>
      <c r="D30" s="117"/>
      <c r="E30" s="117"/>
      <c r="F30" s="118"/>
      <c r="G30" s="100"/>
      <c r="H30" s="101"/>
      <c r="I30" s="102"/>
      <c r="J30" s="22" t="s">
        <v>68</v>
      </c>
      <c r="K30" s="23" t="s">
        <v>165</v>
      </c>
      <c r="L30" s="24"/>
      <c r="M30" s="25" t="s">
        <v>69</v>
      </c>
      <c r="N30" s="26" t="s">
        <v>159</v>
      </c>
      <c r="O30" s="27"/>
      <c r="P30" s="25" t="s">
        <v>70</v>
      </c>
      <c r="Q30" s="26" t="s">
        <v>163</v>
      </c>
      <c r="R30" s="27"/>
      <c r="S30" s="28" t="s">
        <v>69</v>
      </c>
      <c r="T30" s="28"/>
      <c r="U30" s="29"/>
      <c r="V30" s="70">
        <f>3*COUNTIF(G30:U30,"○")+COUNTIF(G30:U30,"△")</f>
        <v>4</v>
      </c>
      <c r="W30" s="71"/>
      <c r="X30" s="71">
        <f>G31+J31+M31+P31+S31</f>
        <v>7</v>
      </c>
      <c r="Y30" s="71"/>
      <c r="Z30" s="71">
        <f>I31+L31+O31+R31+U31</f>
        <v>8</v>
      </c>
      <c r="AA30" s="71"/>
      <c r="AB30" s="113">
        <f>X30-Z30</f>
        <v>-1</v>
      </c>
      <c r="AC30" s="114"/>
      <c r="AD30" s="77">
        <v>2</v>
      </c>
      <c r="AE30" s="78"/>
    </row>
    <row r="31" spans="1:31" ht="13.5" customHeight="1">
      <c r="A31" s="154"/>
      <c r="B31" s="155"/>
      <c r="C31" s="81"/>
      <c r="D31" s="81"/>
      <c r="E31" s="81"/>
      <c r="F31" s="82"/>
      <c r="G31" s="103"/>
      <c r="H31" s="98"/>
      <c r="I31" s="99"/>
      <c r="J31" s="22">
        <v>1</v>
      </c>
      <c r="K31" s="23" t="s">
        <v>29</v>
      </c>
      <c r="L31" s="24">
        <v>1</v>
      </c>
      <c r="M31" s="30">
        <v>6</v>
      </c>
      <c r="N31" s="31" t="s">
        <v>29</v>
      </c>
      <c r="O31" s="32">
        <v>1</v>
      </c>
      <c r="P31" s="30">
        <v>0</v>
      </c>
      <c r="Q31" s="31" t="s">
        <v>29</v>
      </c>
      <c r="R31" s="32">
        <v>6</v>
      </c>
      <c r="S31" s="33"/>
      <c r="T31" s="33" t="s">
        <v>29</v>
      </c>
      <c r="U31" s="34"/>
      <c r="V31" s="72"/>
      <c r="W31" s="73"/>
      <c r="X31" s="73"/>
      <c r="Y31" s="73"/>
      <c r="Z31" s="73"/>
      <c r="AA31" s="73"/>
      <c r="AB31" s="73"/>
      <c r="AC31" s="110"/>
      <c r="AD31" s="79"/>
      <c r="AE31" s="80"/>
    </row>
    <row r="32" spans="1:31" ht="13.5" customHeight="1">
      <c r="A32" s="154"/>
      <c r="B32" s="155"/>
      <c r="C32" s="81" t="str">
        <f>J28</f>
        <v>鷺沼－Ｂ</v>
      </c>
      <c r="D32" s="81"/>
      <c r="E32" s="81"/>
      <c r="F32" s="82"/>
      <c r="G32" s="35" t="str">
        <f>J30</f>
        <v>①</v>
      </c>
      <c r="H32" s="35" t="s">
        <v>165</v>
      </c>
      <c r="I32" s="35"/>
      <c r="J32" s="96"/>
      <c r="K32" s="92"/>
      <c r="L32" s="93"/>
      <c r="M32" s="36" t="s">
        <v>71</v>
      </c>
      <c r="N32" s="35" t="s">
        <v>161</v>
      </c>
      <c r="O32" s="37"/>
      <c r="P32" s="35" t="s">
        <v>57</v>
      </c>
      <c r="Q32" s="35" t="s">
        <v>164</v>
      </c>
      <c r="R32" s="37"/>
      <c r="S32" s="46"/>
      <c r="T32" s="47"/>
      <c r="U32" s="48"/>
      <c r="V32" s="70">
        <f>3*COUNTIF(G32:U32,"○")+COUNTIF(G32:U32,"△")</f>
        <v>4</v>
      </c>
      <c r="W32" s="71"/>
      <c r="X32" s="71">
        <f>G33+J33+M33+P33+S33</f>
        <v>6</v>
      </c>
      <c r="Y32" s="71"/>
      <c r="Z32" s="71">
        <f>I33+L33+O33+R33+U33</f>
        <v>10</v>
      </c>
      <c r="AA32" s="71"/>
      <c r="AB32" s="73">
        <f>X32-Z32</f>
        <v>-4</v>
      </c>
      <c r="AC32" s="110"/>
      <c r="AD32" s="79">
        <v>3</v>
      </c>
      <c r="AE32" s="80"/>
    </row>
    <row r="33" spans="1:31" ht="13.5" customHeight="1">
      <c r="A33" s="154"/>
      <c r="B33" s="155"/>
      <c r="C33" s="81"/>
      <c r="D33" s="81"/>
      <c r="E33" s="81"/>
      <c r="F33" s="82"/>
      <c r="G33" s="31">
        <f>L31</f>
        <v>1</v>
      </c>
      <c r="H33" s="31" t="s">
        <v>29</v>
      </c>
      <c r="I33" s="31">
        <f>J31</f>
        <v>1</v>
      </c>
      <c r="J33" s="97"/>
      <c r="K33" s="98"/>
      <c r="L33" s="99"/>
      <c r="M33" s="30">
        <v>4</v>
      </c>
      <c r="N33" s="31" t="s">
        <v>29</v>
      </c>
      <c r="O33" s="32">
        <v>1</v>
      </c>
      <c r="P33" s="31">
        <v>1</v>
      </c>
      <c r="Q33" s="31" t="s">
        <v>29</v>
      </c>
      <c r="R33" s="32">
        <v>8</v>
      </c>
      <c r="S33" s="49"/>
      <c r="T33" s="21"/>
      <c r="U33" s="74"/>
      <c r="V33" s="72"/>
      <c r="W33" s="73"/>
      <c r="X33" s="73"/>
      <c r="Y33" s="73"/>
      <c r="Z33" s="73"/>
      <c r="AA33" s="73"/>
      <c r="AB33" s="73"/>
      <c r="AC33" s="110"/>
      <c r="AD33" s="79"/>
      <c r="AE33" s="80"/>
    </row>
    <row r="34" spans="1:31" ht="13.5" customHeight="1">
      <c r="A34" s="154"/>
      <c r="B34" s="155"/>
      <c r="C34" s="81" t="str">
        <f>M28</f>
        <v>秋津</v>
      </c>
      <c r="D34" s="81"/>
      <c r="E34" s="81"/>
      <c r="F34" s="82"/>
      <c r="G34" s="35" t="str">
        <f>M30</f>
        <v>③</v>
      </c>
      <c r="H34" s="35" t="s">
        <v>162</v>
      </c>
      <c r="I34" s="35"/>
      <c r="J34" s="22" t="str">
        <f>M32</f>
        <v>⑥</v>
      </c>
      <c r="K34" s="23" t="s">
        <v>163</v>
      </c>
      <c r="L34" s="24"/>
      <c r="M34" s="96"/>
      <c r="N34" s="92"/>
      <c r="O34" s="93"/>
      <c r="P34" s="23" t="s">
        <v>72</v>
      </c>
      <c r="Q34" s="23" t="s">
        <v>164</v>
      </c>
      <c r="R34" s="24"/>
      <c r="S34" s="46"/>
      <c r="T34" s="47"/>
      <c r="U34" s="48"/>
      <c r="V34" s="70">
        <f>3*COUNTIF(G34:U34,"○")+COUNTIF(G34:U34,"△")</f>
        <v>0</v>
      </c>
      <c r="W34" s="71"/>
      <c r="X34" s="71">
        <f>G35+J35+M35+P35+S35</f>
        <v>2</v>
      </c>
      <c r="Y34" s="71"/>
      <c r="Z34" s="71">
        <f>I35+L35+O35+R35+U35</f>
        <v>17</v>
      </c>
      <c r="AA34" s="71"/>
      <c r="AB34" s="73">
        <f>X34-Z34</f>
        <v>-15</v>
      </c>
      <c r="AC34" s="110"/>
      <c r="AD34" s="79">
        <v>4</v>
      </c>
      <c r="AE34" s="80"/>
    </row>
    <row r="35" spans="1:31" ht="13.5" customHeight="1">
      <c r="A35" s="154"/>
      <c r="B35" s="155"/>
      <c r="C35" s="81"/>
      <c r="D35" s="81"/>
      <c r="E35" s="81"/>
      <c r="F35" s="82"/>
      <c r="G35" s="31">
        <f>O31</f>
        <v>1</v>
      </c>
      <c r="H35" s="31" t="s">
        <v>29</v>
      </c>
      <c r="I35" s="31">
        <f>M31</f>
        <v>6</v>
      </c>
      <c r="J35" s="30">
        <f>O33</f>
        <v>1</v>
      </c>
      <c r="K35" s="31" t="s">
        <v>29</v>
      </c>
      <c r="L35" s="32">
        <f>M33</f>
        <v>4</v>
      </c>
      <c r="M35" s="97"/>
      <c r="N35" s="98"/>
      <c r="O35" s="99"/>
      <c r="P35" s="31">
        <v>0</v>
      </c>
      <c r="Q35" s="31" t="s">
        <v>29</v>
      </c>
      <c r="R35" s="32">
        <v>7</v>
      </c>
      <c r="S35" s="49"/>
      <c r="T35" s="21"/>
      <c r="U35" s="74"/>
      <c r="V35" s="72"/>
      <c r="W35" s="73"/>
      <c r="X35" s="73"/>
      <c r="Y35" s="73"/>
      <c r="Z35" s="73"/>
      <c r="AA35" s="73"/>
      <c r="AB35" s="73"/>
      <c r="AC35" s="110"/>
      <c r="AD35" s="79"/>
      <c r="AE35" s="80"/>
    </row>
    <row r="36" spans="1:31" ht="13.5" customHeight="1">
      <c r="A36" s="154"/>
      <c r="B36" s="155"/>
      <c r="C36" s="58" t="str">
        <f>P28</f>
        <v>藤崎－Ｅ</v>
      </c>
      <c r="D36" s="58"/>
      <c r="E36" s="58"/>
      <c r="F36" s="83"/>
      <c r="G36" s="23" t="str">
        <f>P30</f>
        <v>⑤</v>
      </c>
      <c r="H36" s="23" t="s">
        <v>160</v>
      </c>
      <c r="I36" s="37"/>
      <c r="J36" s="22" t="str">
        <f>P32</f>
        <v>④</v>
      </c>
      <c r="K36" s="23" t="s">
        <v>160</v>
      </c>
      <c r="L36" s="24"/>
      <c r="M36" s="22" t="str">
        <f>P34</f>
        <v>②</v>
      </c>
      <c r="N36" s="23" t="s">
        <v>161</v>
      </c>
      <c r="O36" s="37"/>
      <c r="P36" s="92"/>
      <c r="Q36" s="92"/>
      <c r="R36" s="93"/>
      <c r="S36" s="38" t="s">
        <v>70</v>
      </c>
      <c r="T36" s="38"/>
      <c r="U36" s="39"/>
      <c r="V36" s="70">
        <f>3*COUNTIF(G36:U36,"○")+COUNTIF(G36:U36,"△")</f>
        <v>9</v>
      </c>
      <c r="W36" s="71"/>
      <c r="X36" s="71">
        <f>G37+J37+M37+P37+S37</f>
        <v>21</v>
      </c>
      <c r="Y36" s="71"/>
      <c r="Z36" s="71">
        <f>I37+L37+O37+R37+U37</f>
        <v>1</v>
      </c>
      <c r="AA36" s="71"/>
      <c r="AB36" s="71">
        <f>X36-Z36</f>
        <v>20</v>
      </c>
      <c r="AC36" s="111"/>
      <c r="AD36" s="106">
        <v>1</v>
      </c>
      <c r="AE36" s="107"/>
    </row>
    <row r="37" spans="1:31" ht="13.5" customHeight="1" thickBot="1">
      <c r="A37" s="156"/>
      <c r="B37" s="157"/>
      <c r="C37" s="84"/>
      <c r="D37" s="84"/>
      <c r="E37" s="84"/>
      <c r="F37" s="85"/>
      <c r="G37" s="40">
        <f>R31</f>
        <v>6</v>
      </c>
      <c r="H37" s="40" t="s">
        <v>29</v>
      </c>
      <c r="I37" s="41">
        <f>P31</f>
        <v>0</v>
      </c>
      <c r="J37" s="42">
        <f>R33</f>
        <v>8</v>
      </c>
      <c r="K37" s="40" t="s">
        <v>29</v>
      </c>
      <c r="L37" s="41">
        <f>P33</f>
        <v>1</v>
      </c>
      <c r="M37" s="42">
        <f>R35</f>
        <v>7</v>
      </c>
      <c r="N37" s="40" t="s">
        <v>29</v>
      </c>
      <c r="O37" s="41">
        <f>P35</f>
        <v>0</v>
      </c>
      <c r="P37" s="94"/>
      <c r="Q37" s="94"/>
      <c r="R37" s="95"/>
      <c r="S37" s="43"/>
      <c r="T37" s="43" t="s">
        <v>29</v>
      </c>
      <c r="U37" s="44"/>
      <c r="V37" s="104"/>
      <c r="W37" s="105"/>
      <c r="X37" s="105"/>
      <c r="Y37" s="105"/>
      <c r="Z37" s="105"/>
      <c r="AA37" s="105"/>
      <c r="AB37" s="105"/>
      <c r="AC37" s="112"/>
      <c r="AD37" s="108"/>
      <c r="AE37" s="109"/>
    </row>
    <row r="38" spans="2:31" ht="9.75" customHeight="1">
      <c r="B38" s="5"/>
      <c r="C38" s="5"/>
      <c r="D38" s="5"/>
      <c r="E38" s="5"/>
      <c r="F38" s="6"/>
      <c r="G38" s="6"/>
      <c r="H38" s="6"/>
      <c r="I38" s="6"/>
      <c r="J38" s="3"/>
      <c r="K38" s="3"/>
      <c r="L38" s="3"/>
      <c r="M38" s="3"/>
      <c r="N38" s="3"/>
      <c r="O38" s="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6:20" s="16" customFormat="1" ht="13.5" customHeight="1" thickBot="1">
      <c r="F39" s="58" t="s">
        <v>96</v>
      </c>
      <c r="G39" s="58"/>
      <c r="H39" s="58"/>
      <c r="I39" s="58"/>
      <c r="J39" s="58"/>
      <c r="K39" s="58"/>
      <c r="L39" s="58"/>
      <c r="M39" s="59" t="str">
        <f>G28</f>
        <v>谷津－Ａ</v>
      </c>
      <c r="N39" s="59"/>
      <c r="O39" s="59"/>
      <c r="P39" s="59" t="s">
        <v>97</v>
      </c>
      <c r="Q39" s="59"/>
      <c r="R39" s="59" t="str">
        <f>J28</f>
        <v>鷺沼－Ｂ</v>
      </c>
      <c r="S39" s="59"/>
      <c r="T39" s="59"/>
    </row>
    <row r="40" spans="6:31" s="16" customFormat="1" ht="13.5" customHeight="1" thickBot="1" thickTop="1">
      <c r="F40" s="59" t="s">
        <v>98</v>
      </c>
      <c r="G40" s="59"/>
      <c r="H40" s="59"/>
      <c r="I40" s="59"/>
      <c r="J40" s="59"/>
      <c r="K40" s="59"/>
      <c r="L40" s="59"/>
      <c r="M40" s="58" t="str">
        <f>M28</f>
        <v>秋津</v>
      </c>
      <c r="N40" s="58"/>
      <c r="O40" s="58"/>
      <c r="P40" s="59" t="s">
        <v>97</v>
      </c>
      <c r="Q40" s="59"/>
      <c r="R40" s="58" t="str">
        <f>P28</f>
        <v>藤崎－Ｅ</v>
      </c>
      <c r="S40" s="58"/>
      <c r="T40" s="58"/>
      <c r="W40" s="54" t="s">
        <v>151</v>
      </c>
      <c r="X40" s="54"/>
      <c r="Y40" s="54"/>
      <c r="Z40" s="54" t="str">
        <f>K64</f>
        <v>藤崎－Ｅ</v>
      </c>
      <c r="AA40" s="54"/>
      <c r="AB40" s="54"/>
      <c r="AC40" s="54"/>
      <c r="AD40" s="6"/>
      <c r="AE40" s="6"/>
    </row>
    <row r="41" spans="6:31" s="16" customFormat="1" ht="13.5" customHeight="1" thickBot="1" thickTop="1">
      <c r="F41" s="59" t="s">
        <v>99</v>
      </c>
      <c r="G41" s="59"/>
      <c r="H41" s="59"/>
      <c r="I41" s="59"/>
      <c r="J41" s="59"/>
      <c r="K41" s="59"/>
      <c r="L41" s="59"/>
      <c r="M41" s="58" t="str">
        <f>G28</f>
        <v>谷津－Ａ</v>
      </c>
      <c r="N41" s="58"/>
      <c r="O41" s="58"/>
      <c r="P41" s="59" t="s">
        <v>97</v>
      </c>
      <c r="Q41" s="59"/>
      <c r="R41" s="58" t="str">
        <f>M28</f>
        <v>秋津</v>
      </c>
      <c r="S41" s="58"/>
      <c r="T41" s="58"/>
      <c r="W41" s="54" t="s">
        <v>152</v>
      </c>
      <c r="X41" s="54"/>
      <c r="Y41" s="54"/>
      <c r="Z41" s="54" t="str">
        <f>B64</f>
        <v>谷津－Ａ</v>
      </c>
      <c r="AA41" s="54"/>
      <c r="AB41" s="54"/>
      <c r="AC41" s="54"/>
      <c r="AD41" s="6"/>
      <c r="AE41" s="6"/>
    </row>
    <row r="42" spans="6:31" s="16" customFormat="1" ht="13.5" customHeight="1" thickBot="1" thickTop="1">
      <c r="F42" s="58" t="s">
        <v>100</v>
      </c>
      <c r="G42" s="58"/>
      <c r="H42" s="58"/>
      <c r="I42" s="58"/>
      <c r="J42" s="58"/>
      <c r="K42" s="58"/>
      <c r="L42" s="58"/>
      <c r="M42" s="59" t="str">
        <f>J28</f>
        <v>鷺沼－Ｂ</v>
      </c>
      <c r="N42" s="59"/>
      <c r="O42" s="59"/>
      <c r="P42" s="59" t="s">
        <v>97</v>
      </c>
      <c r="Q42" s="59"/>
      <c r="R42" s="58" t="str">
        <f>P28</f>
        <v>藤崎－Ｅ</v>
      </c>
      <c r="S42" s="58"/>
      <c r="T42" s="58"/>
      <c r="W42" s="54" t="s">
        <v>153</v>
      </c>
      <c r="X42" s="54"/>
      <c r="Y42" s="54"/>
      <c r="Z42" s="54" t="str">
        <f>B52</f>
        <v>向山－Ｂ</v>
      </c>
      <c r="AA42" s="54"/>
      <c r="AB42" s="54"/>
      <c r="AC42" s="54"/>
      <c r="AD42" s="6"/>
      <c r="AE42" s="6"/>
    </row>
    <row r="43" spans="6:31" s="16" customFormat="1" ht="13.5" customHeight="1" thickBot="1" thickTop="1">
      <c r="F43" s="56" t="s">
        <v>101</v>
      </c>
      <c r="G43" s="56"/>
      <c r="H43" s="56"/>
      <c r="I43" s="56"/>
      <c r="J43" s="56"/>
      <c r="K43" s="56"/>
      <c r="L43" s="56"/>
      <c r="M43" s="56" t="str">
        <f>G28</f>
        <v>谷津－Ａ</v>
      </c>
      <c r="N43" s="56"/>
      <c r="O43" s="56"/>
      <c r="P43" s="57" t="s">
        <v>97</v>
      </c>
      <c r="Q43" s="57"/>
      <c r="R43" s="56" t="str">
        <f>P28</f>
        <v>藤崎－Ｅ</v>
      </c>
      <c r="S43" s="56"/>
      <c r="T43" s="56"/>
      <c r="W43" s="54"/>
      <c r="X43" s="54"/>
      <c r="Y43" s="54"/>
      <c r="Z43" s="54" t="str">
        <f>Z52</f>
        <v>藤崎－Ｂ</v>
      </c>
      <c r="AA43" s="54"/>
      <c r="AB43" s="54"/>
      <c r="AC43" s="54"/>
      <c r="AD43" s="6"/>
      <c r="AE43" s="6"/>
    </row>
    <row r="44" spans="6:31" s="16" customFormat="1" ht="13.5" customHeight="1" thickTop="1">
      <c r="F44" s="56" t="s">
        <v>102</v>
      </c>
      <c r="G44" s="56"/>
      <c r="H44" s="56"/>
      <c r="I44" s="56"/>
      <c r="J44" s="56"/>
      <c r="K44" s="56"/>
      <c r="L44" s="56"/>
      <c r="M44" s="56" t="str">
        <f>J28</f>
        <v>鷺沼－Ｂ</v>
      </c>
      <c r="N44" s="56"/>
      <c r="O44" s="56"/>
      <c r="P44" s="57" t="s">
        <v>97</v>
      </c>
      <c r="Q44" s="57"/>
      <c r="R44" s="56" t="str">
        <f>M28</f>
        <v>秋津</v>
      </c>
      <c r="S44" s="56"/>
      <c r="T44" s="56"/>
      <c r="Z44" s="6"/>
      <c r="AA44" s="6"/>
      <c r="AB44" s="6"/>
      <c r="AC44" s="6"/>
      <c r="AD44" s="6"/>
      <c r="AE44" s="6"/>
    </row>
    <row r="45" spans="6:31" ht="13.5">
      <c r="F45" s="212" t="s">
        <v>107</v>
      </c>
      <c r="G45" s="212"/>
      <c r="H45" s="212"/>
      <c r="I45" s="212"/>
      <c r="J45" s="212"/>
      <c r="K45" s="212"/>
      <c r="L45" s="212"/>
      <c r="M45" s="210" t="str">
        <f>J5</f>
        <v>東習－Ｂ</v>
      </c>
      <c r="N45" s="210"/>
      <c r="O45" s="210"/>
      <c r="P45" s="211" t="s">
        <v>31</v>
      </c>
      <c r="Q45" s="211"/>
      <c r="R45" s="210" t="str">
        <f>G5</f>
        <v>向山－Ｂ</v>
      </c>
      <c r="S45" s="210"/>
      <c r="T45" s="210"/>
      <c r="U45" s="19" t="s">
        <v>108</v>
      </c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6:31" ht="13.5">
      <c r="F46" s="7"/>
      <c r="G46" s="8"/>
      <c r="H46" s="8"/>
      <c r="I46" s="8"/>
      <c r="J46" s="8"/>
      <c r="K46" s="8"/>
      <c r="L46" s="8"/>
      <c r="M46" s="8"/>
      <c r="N46" s="8"/>
      <c r="W46" s="7"/>
      <c r="X46" s="7"/>
      <c r="Y46" s="7"/>
      <c r="Z46" s="7"/>
      <c r="AA46" s="7"/>
      <c r="AB46" s="7"/>
      <c r="AC46" s="7"/>
      <c r="AD46" s="7"/>
      <c r="AE46" s="7"/>
    </row>
    <row r="47" spans="2:30" ht="17.25">
      <c r="B47" s="158" t="s">
        <v>84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Q47" s="158" t="s">
        <v>85</v>
      </c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</row>
    <row r="48" spans="2:30" ht="9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2:30" ht="13.5">
      <c r="B49" s="15" t="s">
        <v>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Q49" s="15" t="s">
        <v>5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2:30" ht="9.75" customHeight="1" thickBo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2:30" s="12" customFormat="1" ht="14.25" thickBot="1">
      <c r="B51" s="144" t="s">
        <v>21</v>
      </c>
      <c r="C51" s="145"/>
      <c r="D51" s="145"/>
      <c r="E51" s="145"/>
      <c r="F51" s="146"/>
      <c r="G51" s="147" t="s">
        <v>113</v>
      </c>
      <c r="H51" s="148"/>
      <c r="I51" s="148"/>
      <c r="J51" s="149"/>
      <c r="K51" s="150" t="s">
        <v>19</v>
      </c>
      <c r="L51" s="145"/>
      <c r="M51" s="145"/>
      <c r="N51" s="145"/>
      <c r="O51" s="151"/>
      <c r="Q51" s="144" t="s">
        <v>32</v>
      </c>
      <c r="R51" s="145"/>
      <c r="S51" s="145"/>
      <c r="T51" s="145"/>
      <c r="U51" s="146"/>
      <c r="V51" s="147" t="s">
        <v>113</v>
      </c>
      <c r="W51" s="148"/>
      <c r="X51" s="148"/>
      <c r="Y51" s="149"/>
      <c r="Z51" s="150" t="s">
        <v>33</v>
      </c>
      <c r="AA51" s="145"/>
      <c r="AB51" s="145"/>
      <c r="AC51" s="145"/>
      <c r="AD51" s="151"/>
    </row>
    <row r="52" spans="2:30" s="12" customFormat="1" ht="14.25" thickTop="1">
      <c r="B52" s="134" t="str">
        <f>C7</f>
        <v>向山－Ｂ</v>
      </c>
      <c r="C52" s="135"/>
      <c r="D52" s="135"/>
      <c r="E52" s="135"/>
      <c r="F52" s="136"/>
      <c r="G52" s="159" t="s">
        <v>166</v>
      </c>
      <c r="H52" s="135"/>
      <c r="I52" s="135"/>
      <c r="J52" s="136"/>
      <c r="K52" s="140" t="str">
        <f>C30</f>
        <v>谷津－Ａ</v>
      </c>
      <c r="L52" s="135"/>
      <c r="M52" s="135"/>
      <c r="N52" s="135"/>
      <c r="O52" s="142"/>
      <c r="Q52" s="134" t="str">
        <f>C36</f>
        <v>藤崎－Ｅ</v>
      </c>
      <c r="R52" s="135"/>
      <c r="S52" s="135"/>
      <c r="T52" s="135"/>
      <c r="U52" s="136"/>
      <c r="V52" s="140" t="s">
        <v>167</v>
      </c>
      <c r="W52" s="135"/>
      <c r="X52" s="135"/>
      <c r="Y52" s="136"/>
      <c r="Z52" s="140" t="str">
        <f>C15</f>
        <v>藤崎－Ｂ</v>
      </c>
      <c r="AA52" s="135"/>
      <c r="AB52" s="135"/>
      <c r="AC52" s="135"/>
      <c r="AD52" s="142"/>
    </row>
    <row r="53" spans="2:30" s="12" customFormat="1" ht="14.25" thickBot="1">
      <c r="B53" s="137"/>
      <c r="C53" s="138"/>
      <c r="D53" s="138"/>
      <c r="E53" s="138"/>
      <c r="F53" s="139"/>
      <c r="G53" s="141"/>
      <c r="H53" s="138"/>
      <c r="I53" s="138"/>
      <c r="J53" s="139"/>
      <c r="K53" s="141"/>
      <c r="L53" s="138"/>
      <c r="M53" s="138"/>
      <c r="N53" s="138"/>
      <c r="O53" s="143"/>
      <c r="Q53" s="137"/>
      <c r="R53" s="138"/>
      <c r="S53" s="138"/>
      <c r="T53" s="138"/>
      <c r="U53" s="139"/>
      <c r="V53" s="141"/>
      <c r="W53" s="138"/>
      <c r="X53" s="138"/>
      <c r="Y53" s="139"/>
      <c r="Z53" s="141"/>
      <c r="AA53" s="138"/>
      <c r="AB53" s="138"/>
      <c r="AC53" s="138"/>
      <c r="AD53" s="143"/>
    </row>
    <row r="54" spans="2:30" ht="9.7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ht="13.5">
      <c r="B55" t="s">
        <v>103</v>
      </c>
      <c r="C55"/>
      <c r="D55"/>
      <c r="E55"/>
      <c r="F55"/>
      <c r="G55"/>
      <c r="H55"/>
      <c r="I55"/>
      <c r="J55"/>
      <c r="K55"/>
      <c r="L55"/>
      <c r="M55"/>
      <c r="N55"/>
      <c r="O55"/>
      <c r="Q55" t="s">
        <v>103</v>
      </c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2:30" ht="9.75" customHeight="1" thickBo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2:30" s="12" customFormat="1" ht="14.25" thickBot="1">
      <c r="B57" s="144" t="s">
        <v>22</v>
      </c>
      <c r="C57" s="145"/>
      <c r="D57" s="145"/>
      <c r="E57" s="145"/>
      <c r="F57" s="146"/>
      <c r="G57" s="147" t="s">
        <v>114</v>
      </c>
      <c r="H57" s="148"/>
      <c r="I57" s="148"/>
      <c r="J57" s="149"/>
      <c r="K57" s="150" t="s">
        <v>23</v>
      </c>
      <c r="L57" s="145"/>
      <c r="M57" s="145"/>
      <c r="N57" s="145"/>
      <c r="O57" s="151"/>
      <c r="Q57" s="144" t="s">
        <v>24</v>
      </c>
      <c r="R57" s="145"/>
      <c r="S57" s="145"/>
      <c r="T57" s="145"/>
      <c r="U57" s="146"/>
      <c r="V57" s="147" t="s">
        <v>114</v>
      </c>
      <c r="W57" s="148"/>
      <c r="X57" s="148"/>
      <c r="Y57" s="149"/>
      <c r="Z57" s="150" t="s">
        <v>20</v>
      </c>
      <c r="AA57" s="145"/>
      <c r="AB57" s="145"/>
      <c r="AC57" s="145"/>
      <c r="AD57" s="151"/>
    </row>
    <row r="58" spans="2:30" s="12" customFormat="1" ht="14.25" thickTop="1">
      <c r="B58" s="134" t="str">
        <f>C11</f>
        <v>谷津－Ｃ</v>
      </c>
      <c r="C58" s="135"/>
      <c r="D58" s="135"/>
      <c r="E58" s="135"/>
      <c r="F58" s="136"/>
      <c r="G58" s="140" t="s">
        <v>169</v>
      </c>
      <c r="H58" s="135"/>
      <c r="I58" s="135"/>
      <c r="J58" s="136"/>
      <c r="K58" s="140" t="str">
        <f>C32</f>
        <v>鷺沼－Ｂ</v>
      </c>
      <c r="L58" s="135"/>
      <c r="M58" s="135"/>
      <c r="N58" s="135"/>
      <c r="O58" s="142"/>
      <c r="Q58" s="134" t="str">
        <f>C13</f>
        <v>大東－Ａ</v>
      </c>
      <c r="R58" s="135"/>
      <c r="S58" s="135"/>
      <c r="T58" s="135"/>
      <c r="U58" s="136"/>
      <c r="V58" s="140" t="s">
        <v>168</v>
      </c>
      <c r="W58" s="135"/>
      <c r="X58" s="135"/>
      <c r="Y58" s="136"/>
      <c r="Z58" s="140" t="str">
        <f>C34</f>
        <v>秋津</v>
      </c>
      <c r="AA58" s="135"/>
      <c r="AB58" s="135"/>
      <c r="AC58" s="135"/>
      <c r="AD58" s="142"/>
    </row>
    <row r="59" spans="2:30" s="12" customFormat="1" ht="14.25" thickBot="1">
      <c r="B59" s="137"/>
      <c r="C59" s="138"/>
      <c r="D59" s="138"/>
      <c r="E59" s="138"/>
      <c r="F59" s="139"/>
      <c r="G59" s="141"/>
      <c r="H59" s="138"/>
      <c r="I59" s="138"/>
      <c r="J59" s="139"/>
      <c r="K59" s="141"/>
      <c r="L59" s="138"/>
      <c r="M59" s="138"/>
      <c r="N59" s="138"/>
      <c r="O59" s="143"/>
      <c r="Q59" s="137"/>
      <c r="R59" s="138"/>
      <c r="S59" s="138"/>
      <c r="T59" s="138"/>
      <c r="U59" s="139"/>
      <c r="V59" s="141"/>
      <c r="W59" s="138"/>
      <c r="X59" s="138"/>
      <c r="Y59" s="139"/>
      <c r="Z59" s="141"/>
      <c r="AA59" s="138"/>
      <c r="AB59" s="138"/>
      <c r="AC59" s="138"/>
      <c r="AD59" s="143"/>
    </row>
    <row r="60" spans="2:15" ht="9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30" ht="13.5">
      <c r="B61" s="15" t="s">
        <v>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Q61" t="s">
        <v>103</v>
      </c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2:30" ht="9.75" customHeight="1" thickBo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2:30" s="12" customFormat="1" ht="14.25" thickBot="1">
      <c r="B63" s="144" t="s">
        <v>105</v>
      </c>
      <c r="C63" s="145"/>
      <c r="D63" s="145"/>
      <c r="E63" s="145"/>
      <c r="F63" s="146"/>
      <c r="G63" s="147" t="s">
        <v>115</v>
      </c>
      <c r="H63" s="148"/>
      <c r="I63" s="148"/>
      <c r="J63" s="149"/>
      <c r="K63" s="150" t="s">
        <v>106</v>
      </c>
      <c r="L63" s="145"/>
      <c r="M63" s="145"/>
      <c r="N63" s="145"/>
      <c r="O63" s="151"/>
      <c r="Q63" s="144" t="s">
        <v>104</v>
      </c>
      <c r="R63" s="145"/>
      <c r="S63" s="145"/>
      <c r="T63" s="145"/>
      <c r="U63" s="146"/>
      <c r="V63" s="147" t="s">
        <v>116</v>
      </c>
      <c r="W63" s="148"/>
      <c r="X63" s="148"/>
      <c r="Y63" s="149"/>
      <c r="Z63" s="150" t="s">
        <v>20</v>
      </c>
      <c r="AA63" s="145"/>
      <c r="AB63" s="145"/>
      <c r="AC63" s="145"/>
      <c r="AD63" s="151"/>
    </row>
    <row r="64" spans="2:30" s="12" customFormat="1" ht="14.25" thickTop="1">
      <c r="B64" s="134" t="str">
        <f>K52</f>
        <v>谷津－Ａ</v>
      </c>
      <c r="C64" s="135"/>
      <c r="D64" s="135"/>
      <c r="E64" s="135"/>
      <c r="F64" s="136"/>
      <c r="G64" s="140" t="s">
        <v>170</v>
      </c>
      <c r="H64" s="135"/>
      <c r="I64" s="135"/>
      <c r="J64" s="136"/>
      <c r="K64" s="140" t="str">
        <f>Q52</f>
        <v>藤崎－Ｅ</v>
      </c>
      <c r="L64" s="135"/>
      <c r="M64" s="135"/>
      <c r="N64" s="135"/>
      <c r="O64" s="142"/>
      <c r="Q64" s="134" t="str">
        <f>C9</f>
        <v>東習－Ｂ</v>
      </c>
      <c r="R64" s="135"/>
      <c r="S64" s="135"/>
      <c r="T64" s="135"/>
      <c r="U64" s="136"/>
      <c r="V64" s="140" t="s">
        <v>169</v>
      </c>
      <c r="W64" s="135"/>
      <c r="X64" s="135"/>
      <c r="Y64" s="136"/>
      <c r="Z64" s="140" t="str">
        <f>C34</f>
        <v>秋津</v>
      </c>
      <c r="AA64" s="135"/>
      <c r="AB64" s="135"/>
      <c r="AC64" s="135"/>
      <c r="AD64" s="142"/>
    </row>
    <row r="65" spans="2:30" s="12" customFormat="1" ht="14.25" thickBot="1">
      <c r="B65" s="137"/>
      <c r="C65" s="138"/>
      <c r="D65" s="138"/>
      <c r="E65" s="138"/>
      <c r="F65" s="139"/>
      <c r="G65" s="141"/>
      <c r="H65" s="138"/>
      <c r="I65" s="138"/>
      <c r="J65" s="139"/>
      <c r="K65" s="141"/>
      <c r="L65" s="138"/>
      <c r="M65" s="138"/>
      <c r="N65" s="138"/>
      <c r="O65" s="143"/>
      <c r="Q65" s="137"/>
      <c r="R65" s="138"/>
      <c r="S65" s="138"/>
      <c r="T65" s="138"/>
      <c r="U65" s="139"/>
      <c r="V65" s="141"/>
      <c r="W65" s="138"/>
      <c r="X65" s="138"/>
      <c r="Y65" s="139"/>
      <c r="Z65" s="141"/>
      <c r="AA65" s="138"/>
      <c r="AB65" s="138"/>
      <c r="AC65" s="138"/>
      <c r="AD65" s="143"/>
    </row>
    <row r="66" ht="4.5" customHeight="1"/>
  </sheetData>
  <sheetProtection/>
  <mergeCells count="198">
    <mergeCell ref="M45:O45"/>
    <mergeCell ref="P45:Q45"/>
    <mergeCell ref="R45:T45"/>
    <mergeCell ref="F45:L45"/>
    <mergeCell ref="AB15:AC16"/>
    <mergeCell ref="AD15:AE16"/>
    <mergeCell ref="F24:L24"/>
    <mergeCell ref="M24:O24"/>
    <mergeCell ref="P24:Q24"/>
    <mergeCell ref="R24:T24"/>
    <mergeCell ref="M19:O19"/>
    <mergeCell ref="M18:O18"/>
    <mergeCell ref="R19:T19"/>
    <mergeCell ref="P18:Q18"/>
    <mergeCell ref="A5:B16"/>
    <mergeCell ref="V15:W16"/>
    <mergeCell ref="X15:Y16"/>
    <mergeCell ref="Z15:AA16"/>
    <mergeCell ref="C15:F16"/>
    <mergeCell ref="V13:W14"/>
    <mergeCell ref="Z13:AA14"/>
    <mergeCell ref="S15:U16"/>
    <mergeCell ref="C7:F8"/>
    <mergeCell ref="C9:F10"/>
    <mergeCell ref="Q63:U63"/>
    <mergeCell ref="V63:Y63"/>
    <mergeCell ref="Z63:AD63"/>
    <mergeCell ref="Q64:U65"/>
    <mergeCell ref="V64:Y65"/>
    <mergeCell ref="Z64:AD65"/>
    <mergeCell ref="S26:AE26"/>
    <mergeCell ref="M20:O20"/>
    <mergeCell ref="P20:Q20"/>
    <mergeCell ref="R20:T20"/>
    <mergeCell ref="R21:T21"/>
    <mergeCell ref="P19:Q19"/>
    <mergeCell ref="M21:O21"/>
    <mergeCell ref="P21:Q21"/>
    <mergeCell ref="M28:O29"/>
    <mergeCell ref="M22:O22"/>
    <mergeCell ref="AD28:AE29"/>
    <mergeCell ref="S28:U29"/>
    <mergeCell ref="V32:W33"/>
    <mergeCell ref="S32:U33"/>
    <mergeCell ref="V28:W29"/>
    <mergeCell ref="V30:W31"/>
    <mergeCell ref="AD30:AE31"/>
    <mergeCell ref="C34:F35"/>
    <mergeCell ref="C36:F37"/>
    <mergeCell ref="F39:L39"/>
    <mergeCell ref="P28:R29"/>
    <mergeCell ref="P36:R37"/>
    <mergeCell ref="J32:L33"/>
    <mergeCell ref="G30:I31"/>
    <mergeCell ref="C32:F33"/>
    <mergeCell ref="M39:O39"/>
    <mergeCell ref="P39:Q39"/>
    <mergeCell ref="V36:W37"/>
    <mergeCell ref="V34:W35"/>
    <mergeCell ref="M34:O35"/>
    <mergeCell ref="S34:U35"/>
    <mergeCell ref="X36:Y37"/>
    <mergeCell ref="Z36:AA37"/>
    <mergeCell ref="AD36:AE37"/>
    <mergeCell ref="X32:Y33"/>
    <mergeCell ref="Z32:AA33"/>
    <mergeCell ref="AB32:AC33"/>
    <mergeCell ref="AD32:AE33"/>
    <mergeCell ref="AD34:AE35"/>
    <mergeCell ref="AB36:AC37"/>
    <mergeCell ref="X34:Y35"/>
    <mergeCell ref="AB34:AC35"/>
    <mergeCell ref="X28:Y29"/>
    <mergeCell ref="Z30:AA31"/>
    <mergeCell ref="AB30:AC31"/>
    <mergeCell ref="Z34:AA35"/>
    <mergeCell ref="AB28:AC29"/>
    <mergeCell ref="Z28:AA29"/>
    <mergeCell ref="X30:Y31"/>
    <mergeCell ref="AD13:AE14"/>
    <mergeCell ref="AB13:AC14"/>
    <mergeCell ref="X13:Y14"/>
    <mergeCell ref="G7:I8"/>
    <mergeCell ref="P13:R14"/>
    <mergeCell ref="X7:Y8"/>
    <mergeCell ref="Z7:AA8"/>
    <mergeCell ref="V7:W8"/>
    <mergeCell ref="AB7:AC8"/>
    <mergeCell ref="AD11:AE12"/>
    <mergeCell ref="C11:F12"/>
    <mergeCell ref="S7:U8"/>
    <mergeCell ref="P9:R10"/>
    <mergeCell ref="T11:U11"/>
    <mergeCell ref="R18:T18"/>
    <mergeCell ref="G5:I6"/>
    <mergeCell ref="M5:O6"/>
    <mergeCell ref="J13:L14"/>
    <mergeCell ref="G15:I16"/>
    <mergeCell ref="J3:L3"/>
    <mergeCell ref="V9:W10"/>
    <mergeCell ref="V11:W12"/>
    <mergeCell ref="M11:O12"/>
    <mergeCell ref="S3:AE3"/>
    <mergeCell ref="X11:Y12"/>
    <mergeCell ref="J9:L10"/>
    <mergeCell ref="P5:R6"/>
    <mergeCell ref="S5:U6"/>
    <mergeCell ref="J5:L6"/>
    <mergeCell ref="V5:W6"/>
    <mergeCell ref="X5:Y6"/>
    <mergeCell ref="Z5:AA6"/>
    <mergeCell ref="AB11:AC12"/>
    <mergeCell ref="X9:Y10"/>
    <mergeCell ref="AB5:AC6"/>
    <mergeCell ref="AD5:AE6"/>
    <mergeCell ref="AD7:AE8"/>
    <mergeCell ref="Z11:AA12"/>
    <mergeCell ref="AD9:AE10"/>
    <mergeCell ref="AB9:AC10"/>
    <mergeCell ref="Z9:AA10"/>
    <mergeCell ref="R44:T44"/>
    <mergeCell ref="P22:Q22"/>
    <mergeCell ref="R22:T22"/>
    <mergeCell ref="M23:O23"/>
    <mergeCell ref="P23:Q23"/>
    <mergeCell ref="R23:T23"/>
    <mergeCell ref="M42:O42"/>
    <mergeCell ref="P41:Q41"/>
    <mergeCell ref="R40:T40"/>
    <mergeCell ref="R39:T39"/>
    <mergeCell ref="G28:I29"/>
    <mergeCell ref="J28:L29"/>
    <mergeCell ref="M44:O44"/>
    <mergeCell ref="P44:Q44"/>
    <mergeCell ref="M40:O40"/>
    <mergeCell ref="P40:Q40"/>
    <mergeCell ref="M43:O43"/>
    <mergeCell ref="P43:Q43"/>
    <mergeCell ref="R41:T41"/>
    <mergeCell ref="M41:O41"/>
    <mergeCell ref="P42:Q42"/>
    <mergeCell ref="R42:T42"/>
    <mergeCell ref="C13:F14"/>
    <mergeCell ref="C5:F6"/>
    <mergeCell ref="C28:F29"/>
    <mergeCell ref="C30:F31"/>
    <mergeCell ref="F18:L18"/>
    <mergeCell ref="F19:L19"/>
    <mergeCell ref="F20:L20"/>
    <mergeCell ref="F21:L21"/>
    <mergeCell ref="F22:L22"/>
    <mergeCell ref="F23:L23"/>
    <mergeCell ref="G58:J59"/>
    <mergeCell ref="K58:O59"/>
    <mergeCell ref="B63:F63"/>
    <mergeCell ref="G63:J63"/>
    <mergeCell ref="K63:O63"/>
    <mergeCell ref="A28:B37"/>
    <mergeCell ref="B47:O47"/>
    <mergeCell ref="B51:F51"/>
    <mergeCell ref="G51:J51"/>
    <mergeCell ref="K51:O51"/>
    <mergeCell ref="F44:L44"/>
    <mergeCell ref="F40:L40"/>
    <mergeCell ref="F41:L41"/>
    <mergeCell ref="F42:L42"/>
    <mergeCell ref="F43:L43"/>
    <mergeCell ref="G52:J53"/>
    <mergeCell ref="K52:O53"/>
    <mergeCell ref="B57:F57"/>
    <mergeCell ref="G57:J57"/>
    <mergeCell ref="K57:O57"/>
    <mergeCell ref="B52:F53"/>
    <mergeCell ref="Q57:U57"/>
    <mergeCell ref="V57:Y57"/>
    <mergeCell ref="Z57:AD57"/>
    <mergeCell ref="B64:F65"/>
    <mergeCell ref="G64:J65"/>
    <mergeCell ref="K64:O65"/>
    <mergeCell ref="Q58:U59"/>
    <mergeCell ref="V58:Y59"/>
    <mergeCell ref="Z58:AD59"/>
    <mergeCell ref="B58:F59"/>
    <mergeCell ref="W40:Y40"/>
    <mergeCell ref="Z40:AC40"/>
    <mergeCell ref="Q52:U53"/>
    <mergeCell ref="V52:Y53"/>
    <mergeCell ref="Z52:AD53"/>
    <mergeCell ref="Q47:AD47"/>
    <mergeCell ref="Q51:U51"/>
    <mergeCell ref="V51:Y51"/>
    <mergeCell ref="Z51:AD51"/>
    <mergeCell ref="R43:T43"/>
    <mergeCell ref="Z41:AC41"/>
    <mergeCell ref="Z42:AC42"/>
    <mergeCell ref="W41:Y41"/>
    <mergeCell ref="W42:Y43"/>
    <mergeCell ref="Z43:AC43"/>
  </mergeCells>
  <printOptions horizontalCentered="1"/>
  <pageMargins left="0.3937007874015748" right="0.3937007874015748" top="0.3937007874015748" bottom="0.43307086614173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31" width="3.125" style="1" customWidth="1"/>
    <col min="32" max="50" width="2.625" style="1" customWidth="1"/>
    <col min="51" max="16384" width="9.00390625" style="1" customWidth="1"/>
  </cols>
  <sheetData>
    <row r="1" spans="1:5" s="14" customFormat="1" ht="17.25">
      <c r="A1" s="13" t="s">
        <v>109</v>
      </c>
      <c r="C1" s="13"/>
      <c r="D1" s="13"/>
      <c r="E1" s="13"/>
    </row>
    <row r="2" ht="15" customHeight="1"/>
    <row r="3" spans="1:31" s="17" customFormat="1" ht="14.25" thickBot="1">
      <c r="A3" s="12" t="s">
        <v>75</v>
      </c>
      <c r="G3" s="20"/>
      <c r="H3" s="20"/>
      <c r="I3" s="20"/>
      <c r="J3" s="166">
        <v>41288</v>
      </c>
      <c r="K3" s="166"/>
      <c r="L3" s="166"/>
      <c r="N3" s="11"/>
      <c r="O3" s="11"/>
      <c r="S3" s="55" t="s">
        <v>158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30:31" ht="9.75" customHeight="1" thickBot="1" thickTop="1">
      <c r="AD4" s="2"/>
      <c r="AE4" s="2"/>
    </row>
    <row r="5" spans="1:31" ht="9.75" customHeight="1">
      <c r="A5" s="152" t="s">
        <v>121</v>
      </c>
      <c r="B5" s="153"/>
      <c r="C5" s="130"/>
      <c r="D5" s="130"/>
      <c r="E5" s="130"/>
      <c r="F5" s="131"/>
      <c r="G5" s="123" t="s">
        <v>48</v>
      </c>
      <c r="H5" s="60"/>
      <c r="I5" s="60"/>
      <c r="J5" s="60" t="s">
        <v>47</v>
      </c>
      <c r="K5" s="60"/>
      <c r="L5" s="60"/>
      <c r="M5" s="86" t="s">
        <v>46</v>
      </c>
      <c r="N5" s="87"/>
      <c r="O5" s="88"/>
      <c r="P5" s="60" t="s">
        <v>45</v>
      </c>
      <c r="Q5" s="60"/>
      <c r="R5" s="60"/>
      <c r="S5" s="66"/>
      <c r="T5" s="66"/>
      <c r="U5" s="67"/>
      <c r="V5" s="62" t="s">
        <v>0</v>
      </c>
      <c r="W5" s="75"/>
      <c r="X5" s="75" t="s">
        <v>1</v>
      </c>
      <c r="Y5" s="75"/>
      <c r="Z5" s="75" t="s">
        <v>2</v>
      </c>
      <c r="AA5" s="75"/>
      <c r="AB5" s="75" t="s">
        <v>3</v>
      </c>
      <c r="AC5" s="115"/>
      <c r="AD5" s="62" t="s">
        <v>4</v>
      </c>
      <c r="AE5" s="63"/>
    </row>
    <row r="6" spans="1:31" ht="9.75" customHeight="1" thickBot="1">
      <c r="A6" s="154"/>
      <c r="B6" s="155"/>
      <c r="C6" s="132"/>
      <c r="D6" s="132"/>
      <c r="E6" s="132"/>
      <c r="F6" s="133"/>
      <c r="G6" s="124"/>
      <c r="H6" s="61"/>
      <c r="I6" s="61"/>
      <c r="J6" s="61"/>
      <c r="K6" s="61"/>
      <c r="L6" s="61"/>
      <c r="M6" s="89"/>
      <c r="N6" s="90"/>
      <c r="O6" s="91"/>
      <c r="P6" s="61"/>
      <c r="Q6" s="61"/>
      <c r="R6" s="61"/>
      <c r="S6" s="68"/>
      <c r="T6" s="68"/>
      <c r="U6" s="69"/>
      <c r="V6" s="64"/>
      <c r="W6" s="76"/>
      <c r="X6" s="76"/>
      <c r="Y6" s="76"/>
      <c r="Z6" s="76"/>
      <c r="AA6" s="76"/>
      <c r="AB6" s="76"/>
      <c r="AC6" s="116"/>
      <c r="AD6" s="64"/>
      <c r="AE6" s="65"/>
    </row>
    <row r="7" spans="1:31" ht="13.5">
      <c r="A7" s="154"/>
      <c r="B7" s="155"/>
      <c r="C7" s="117" t="str">
        <f>G5</f>
        <v>大久保－Ａ</v>
      </c>
      <c r="D7" s="117"/>
      <c r="E7" s="117"/>
      <c r="F7" s="118"/>
      <c r="G7" s="100"/>
      <c r="H7" s="101"/>
      <c r="I7" s="102"/>
      <c r="J7" s="22" t="s">
        <v>134</v>
      </c>
      <c r="K7" s="23" t="s">
        <v>163</v>
      </c>
      <c r="L7" s="24"/>
      <c r="M7" s="25" t="s">
        <v>135</v>
      </c>
      <c r="N7" s="26" t="s">
        <v>165</v>
      </c>
      <c r="O7" s="27"/>
      <c r="P7" s="25" t="s">
        <v>136</v>
      </c>
      <c r="Q7" s="26" t="s">
        <v>160</v>
      </c>
      <c r="R7" s="27"/>
      <c r="S7" s="28" t="s">
        <v>135</v>
      </c>
      <c r="T7" s="28"/>
      <c r="U7" s="29"/>
      <c r="V7" s="70">
        <f>3*COUNTIF(G7:U7,"○")+COUNTIF(G7:U7,"△")</f>
        <v>4</v>
      </c>
      <c r="W7" s="71"/>
      <c r="X7" s="71">
        <f>G8+J8+M8+P8+S8</f>
        <v>10</v>
      </c>
      <c r="Y7" s="71"/>
      <c r="Z7" s="71">
        <f>I8+L8+O8+R8+U8</f>
        <v>7</v>
      </c>
      <c r="AA7" s="71"/>
      <c r="AB7" s="113">
        <f>X7-Z7</f>
        <v>3</v>
      </c>
      <c r="AC7" s="114"/>
      <c r="AD7" s="128">
        <v>2</v>
      </c>
      <c r="AE7" s="129"/>
    </row>
    <row r="8" spans="1:31" ht="13.5" customHeight="1">
      <c r="A8" s="154"/>
      <c r="B8" s="155"/>
      <c r="C8" s="81"/>
      <c r="D8" s="81"/>
      <c r="E8" s="81"/>
      <c r="F8" s="82"/>
      <c r="G8" s="103"/>
      <c r="H8" s="98"/>
      <c r="I8" s="99"/>
      <c r="J8" s="22">
        <v>0</v>
      </c>
      <c r="K8" s="23" t="s">
        <v>137</v>
      </c>
      <c r="L8" s="24">
        <v>3</v>
      </c>
      <c r="M8" s="30">
        <v>3</v>
      </c>
      <c r="N8" s="31" t="s">
        <v>137</v>
      </c>
      <c r="O8" s="32">
        <v>3</v>
      </c>
      <c r="P8" s="30">
        <v>7</v>
      </c>
      <c r="Q8" s="31" t="s">
        <v>137</v>
      </c>
      <c r="R8" s="32">
        <v>1</v>
      </c>
      <c r="S8" s="33"/>
      <c r="T8" s="33" t="s">
        <v>137</v>
      </c>
      <c r="U8" s="34"/>
      <c r="V8" s="72"/>
      <c r="W8" s="73"/>
      <c r="X8" s="73"/>
      <c r="Y8" s="73"/>
      <c r="Z8" s="73"/>
      <c r="AA8" s="73"/>
      <c r="AB8" s="73"/>
      <c r="AC8" s="110"/>
      <c r="AD8" s="126"/>
      <c r="AE8" s="127"/>
    </row>
    <row r="9" spans="1:31" ht="13.5" customHeight="1">
      <c r="A9" s="154"/>
      <c r="B9" s="155"/>
      <c r="C9" s="81" t="str">
        <f>J5</f>
        <v>谷津－Ｅ</v>
      </c>
      <c r="D9" s="81"/>
      <c r="E9" s="81"/>
      <c r="F9" s="82"/>
      <c r="G9" s="35" t="str">
        <f>J7</f>
        <v>①</v>
      </c>
      <c r="H9" s="35" t="s">
        <v>160</v>
      </c>
      <c r="I9" s="35"/>
      <c r="J9" s="96"/>
      <c r="K9" s="92"/>
      <c r="L9" s="93"/>
      <c r="M9" s="36" t="s">
        <v>138</v>
      </c>
      <c r="N9" s="35" t="s">
        <v>159</v>
      </c>
      <c r="O9" s="37"/>
      <c r="P9" s="35" t="s">
        <v>139</v>
      </c>
      <c r="Q9" s="35" t="s">
        <v>161</v>
      </c>
      <c r="R9" s="37"/>
      <c r="S9" s="46"/>
      <c r="T9" s="47"/>
      <c r="U9" s="48"/>
      <c r="V9" s="70">
        <f>3*COUNTIF(G9:U9,"○")+COUNTIF(G9:U9,"△")</f>
        <v>9</v>
      </c>
      <c r="W9" s="71"/>
      <c r="X9" s="71">
        <f>G10+J10+M10+P10+S10</f>
        <v>15</v>
      </c>
      <c r="Y9" s="71"/>
      <c r="Z9" s="71">
        <f>I10+L10+O10+R10+U10</f>
        <v>2</v>
      </c>
      <c r="AA9" s="71"/>
      <c r="AB9" s="73">
        <f>X9-Z9</f>
        <v>13</v>
      </c>
      <c r="AC9" s="110"/>
      <c r="AD9" s="126">
        <v>1</v>
      </c>
      <c r="AE9" s="127"/>
    </row>
    <row r="10" spans="1:31" ht="13.5" customHeight="1">
      <c r="A10" s="154"/>
      <c r="B10" s="155"/>
      <c r="C10" s="81"/>
      <c r="D10" s="81"/>
      <c r="E10" s="81"/>
      <c r="F10" s="82"/>
      <c r="G10" s="31">
        <f>L8</f>
        <v>3</v>
      </c>
      <c r="H10" s="31" t="s">
        <v>137</v>
      </c>
      <c r="I10" s="31">
        <f>J8</f>
        <v>0</v>
      </c>
      <c r="J10" s="97"/>
      <c r="K10" s="98"/>
      <c r="L10" s="99"/>
      <c r="M10" s="30">
        <v>3</v>
      </c>
      <c r="N10" s="31" t="s">
        <v>137</v>
      </c>
      <c r="O10" s="32">
        <v>1</v>
      </c>
      <c r="P10" s="31">
        <v>9</v>
      </c>
      <c r="Q10" s="31" t="s">
        <v>137</v>
      </c>
      <c r="R10" s="32">
        <v>1</v>
      </c>
      <c r="S10" s="49"/>
      <c r="T10" s="21"/>
      <c r="U10" s="74"/>
      <c r="V10" s="72"/>
      <c r="W10" s="73"/>
      <c r="X10" s="73"/>
      <c r="Y10" s="73"/>
      <c r="Z10" s="73"/>
      <c r="AA10" s="73"/>
      <c r="AB10" s="73"/>
      <c r="AC10" s="110"/>
      <c r="AD10" s="126"/>
      <c r="AE10" s="127"/>
    </row>
    <row r="11" spans="1:31" ht="13.5" customHeight="1">
      <c r="A11" s="154"/>
      <c r="B11" s="155"/>
      <c r="C11" s="81" t="str">
        <f>M5</f>
        <v>藤崎－Ｃ</v>
      </c>
      <c r="D11" s="81"/>
      <c r="E11" s="81"/>
      <c r="F11" s="82"/>
      <c r="G11" s="35" t="str">
        <f>M7</f>
        <v>③</v>
      </c>
      <c r="H11" s="35" t="s">
        <v>165</v>
      </c>
      <c r="I11" s="35"/>
      <c r="J11" s="22" t="str">
        <f>M9</f>
        <v>⑥</v>
      </c>
      <c r="K11" s="23" t="s">
        <v>164</v>
      </c>
      <c r="L11" s="24"/>
      <c r="M11" s="96"/>
      <c r="N11" s="92"/>
      <c r="O11" s="93"/>
      <c r="P11" s="23" t="s">
        <v>140</v>
      </c>
      <c r="Q11" s="23" t="s">
        <v>161</v>
      </c>
      <c r="R11" s="24"/>
      <c r="S11" s="46"/>
      <c r="T11" s="47"/>
      <c r="U11" s="48"/>
      <c r="V11" s="70">
        <f>3*COUNTIF(G11:U11,"○")+COUNTIF(G11:U11,"△")</f>
        <v>4</v>
      </c>
      <c r="W11" s="71"/>
      <c r="X11" s="71">
        <f>G12+J12+M12+P12+S12</f>
        <v>8</v>
      </c>
      <c r="Y11" s="71"/>
      <c r="Z11" s="71">
        <f>I12+L12+O12+R12+U12</f>
        <v>7</v>
      </c>
      <c r="AA11" s="71"/>
      <c r="AB11" s="73">
        <f>X11-Z11</f>
        <v>1</v>
      </c>
      <c r="AC11" s="110"/>
      <c r="AD11" s="126">
        <v>3</v>
      </c>
      <c r="AE11" s="127"/>
    </row>
    <row r="12" spans="1:31" ht="13.5" customHeight="1">
      <c r="A12" s="154"/>
      <c r="B12" s="155"/>
      <c r="C12" s="81"/>
      <c r="D12" s="81"/>
      <c r="E12" s="81"/>
      <c r="F12" s="82"/>
      <c r="G12" s="31">
        <f>O8</f>
        <v>3</v>
      </c>
      <c r="H12" s="31" t="s">
        <v>137</v>
      </c>
      <c r="I12" s="31">
        <f>M8</f>
        <v>3</v>
      </c>
      <c r="J12" s="30">
        <f>O10</f>
        <v>1</v>
      </c>
      <c r="K12" s="31" t="s">
        <v>137</v>
      </c>
      <c r="L12" s="32">
        <f>M10</f>
        <v>3</v>
      </c>
      <c r="M12" s="97"/>
      <c r="N12" s="98"/>
      <c r="O12" s="99"/>
      <c r="P12" s="31">
        <v>4</v>
      </c>
      <c r="Q12" s="31" t="s">
        <v>137</v>
      </c>
      <c r="R12" s="32">
        <v>1</v>
      </c>
      <c r="S12" s="49"/>
      <c r="T12" s="21"/>
      <c r="U12" s="74"/>
      <c r="V12" s="72"/>
      <c r="W12" s="73"/>
      <c r="X12" s="73"/>
      <c r="Y12" s="73"/>
      <c r="Z12" s="73"/>
      <c r="AA12" s="73"/>
      <c r="AB12" s="73"/>
      <c r="AC12" s="110"/>
      <c r="AD12" s="126"/>
      <c r="AE12" s="127"/>
    </row>
    <row r="13" spans="1:31" ht="13.5" customHeight="1">
      <c r="A13" s="154"/>
      <c r="B13" s="155"/>
      <c r="C13" s="58" t="str">
        <f>P5</f>
        <v>習ＭＳＳ</v>
      </c>
      <c r="D13" s="58"/>
      <c r="E13" s="58"/>
      <c r="F13" s="83"/>
      <c r="G13" s="23" t="str">
        <f>P7</f>
        <v>⑤</v>
      </c>
      <c r="H13" s="23" t="s">
        <v>163</v>
      </c>
      <c r="I13" s="37"/>
      <c r="J13" s="22" t="str">
        <f>P9</f>
        <v>④</v>
      </c>
      <c r="K13" s="23" t="s">
        <v>163</v>
      </c>
      <c r="L13" s="24"/>
      <c r="M13" s="22" t="str">
        <f>P11</f>
        <v>②</v>
      </c>
      <c r="N13" s="23" t="s">
        <v>163</v>
      </c>
      <c r="O13" s="37"/>
      <c r="P13" s="92"/>
      <c r="Q13" s="92"/>
      <c r="R13" s="93"/>
      <c r="S13" s="38" t="s">
        <v>136</v>
      </c>
      <c r="T13" s="38"/>
      <c r="U13" s="39"/>
      <c r="V13" s="70">
        <f>3*COUNTIF(G13:U13,"○")+COUNTIF(G13:U13,"△")</f>
        <v>0</v>
      </c>
      <c r="W13" s="71"/>
      <c r="X13" s="71">
        <f>G14+J14+M14+P14+S14</f>
        <v>3</v>
      </c>
      <c r="Y13" s="71"/>
      <c r="Z13" s="71">
        <f>I14+L14+O14+R14+U14</f>
        <v>20</v>
      </c>
      <c r="AA13" s="71"/>
      <c r="AB13" s="71">
        <f>X13-Z13</f>
        <v>-17</v>
      </c>
      <c r="AC13" s="111"/>
      <c r="AD13" s="119">
        <v>4</v>
      </c>
      <c r="AE13" s="120"/>
    </row>
    <row r="14" spans="1:31" ht="13.5" customHeight="1" thickBot="1">
      <c r="A14" s="156"/>
      <c r="B14" s="157"/>
      <c r="C14" s="84"/>
      <c r="D14" s="84"/>
      <c r="E14" s="84"/>
      <c r="F14" s="85"/>
      <c r="G14" s="40">
        <f>R8</f>
        <v>1</v>
      </c>
      <c r="H14" s="40" t="s">
        <v>137</v>
      </c>
      <c r="I14" s="41">
        <f>P8</f>
        <v>7</v>
      </c>
      <c r="J14" s="42">
        <f>R10</f>
        <v>1</v>
      </c>
      <c r="K14" s="40" t="s">
        <v>137</v>
      </c>
      <c r="L14" s="41">
        <f>P10</f>
        <v>9</v>
      </c>
      <c r="M14" s="42">
        <f>R12</f>
        <v>1</v>
      </c>
      <c r="N14" s="40" t="s">
        <v>137</v>
      </c>
      <c r="O14" s="41">
        <f>P12</f>
        <v>4</v>
      </c>
      <c r="P14" s="94"/>
      <c r="Q14" s="94"/>
      <c r="R14" s="95"/>
      <c r="S14" s="43"/>
      <c r="T14" s="43" t="s">
        <v>137</v>
      </c>
      <c r="U14" s="44"/>
      <c r="V14" s="104"/>
      <c r="W14" s="105"/>
      <c r="X14" s="105"/>
      <c r="Y14" s="105"/>
      <c r="Z14" s="105"/>
      <c r="AA14" s="105"/>
      <c r="AB14" s="105"/>
      <c r="AC14" s="112"/>
      <c r="AD14" s="121"/>
      <c r="AE14" s="122"/>
    </row>
    <row r="15" spans="2:31" ht="9.75" customHeight="1">
      <c r="B15" s="5"/>
      <c r="C15" s="5"/>
      <c r="D15" s="5"/>
      <c r="E15" s="5"/>
      <c r="F15" s="6"/>
      <c r="G15" s="6"/>
      <c r="H15" s="6"/>
      <c r="I15" s="6"/>
      <c r="J15" s="3"/>
      <c r="K15" s="3"/>
      <c r="L15" s="3"/>
      <c r="M15" s="3"/>
      <c r="N15" s="3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6:20" s="16" customFormat="1" ht="13.5" customHeight="1">
      <c r="F16" s="56" t="s">
        <v>76</v>
      </c>
      <c r="G16" s="56"/>
      <c r="H16" s="56"/>
      <c r="I16" s="56"/>
      <c r="J16" s="56"/>
      <c r="K16" s="56"/>
      <c r="L16" s="56"/>
      <c r="M16" s="57" t="str">
        <f>G5</f>
        <v>大久保－Ａ</v>
      </c>
      <c r="N16" s="57"/>
      <c r="O16" s="57"/>
      <c r="P16" s="57" t="s">
        <v>77</v>
      </c>
      <c r="Q16" s="57"/>
      <c r="R16" s="57" t="str">
        <f>J5</f>
        <v>谷津－Ｅ</v>
      </c>
      <c r="S16" s="57"/>
      <c r="T16" s="57"/>
    </row>
    <row r="17" spans="6:31" s="16" customFormat="1" ht="13.5" customHeight="1">
      <c r="F17" s="59" t="s">
        <v>78</v>
      </c>
      <c r="G17" s="59"/>
      <c r="H17" s="59"/>
      <c r="I17" s="59"/>
      <c r="J17" s="59"/>
      <c r="K17" s="59"/>
      <c r="L17" s="59"/>
      <c r="M17" s="56" t="str">
        <f>M5</f>
        <v>藤崎－Ｃ</v>
      </c>
      <c r="N17" s="56"/>
      <c r="O17" s="56"/>
      <c r="P17" s="57" t="s">
        <v>77</v>
      </c>
      <c r="Q17" s="57"/>
      <c r="R17" s="56" t="str">
        <f>P5</f>
        <v>習ＭＳＳ</v>
      </c>
      <c r="S17" s="56"/>
      <c r="T17" s="56"/>
      <c r="AA17" s="6"/>
      <c r="AB17" s="6"/>
      <c r="AC17" s="6"/>
      <c r="AD17" s="6"/>
      <c r="AE17" s="6"/>
    </row>
    <row r="18" spans="6:31" s="16" customFormat="1" ht="13.5" customHeight="1">
      <c r="F18" s="59" t="s">
        <v>79</v>
      </c>
      <c r="G18" s="59"/>
      <c r="H18" s="59"/>
      <c r="I18" s="59"/>
      <c r="J18" s="59"/>
      <c r="K18" s="59"/>
      <c r="L18" s="59"/>
      <c r="M18" s="56" t="str">
        <f>C7</f>
        <v>大久保－Ａ</v>
      </c>
      <c r="N18" s="56"/>
      <c r="O18" s="56"/>
      <c r="P18" s="57" t="s">
        <v>77</v>
      </c>
      <c r="Q18" s="57"/>
      <c r="R18" s="56" t="str">
        <f>M5</f>
        <v>藤崎－Ｃ</v>
      </c>
      <c r="S18" s="56"/>
      <c r="T18" s="56"/>
      <c r="AA18" s="6"/>
      <c r="AB18" s="6"/>
      <c r="AC18" s="6"/>
      <c r="AD18" s="6"/>
      <c r="AE18" s="6"/>
    </row>
    <row r="19" spans="6:31" s="16" customFormat="1" ht="13.5" customHeight="1">
      <c r="F19" s="56" t="s">
        <v>80</v>
      </c>
      <c r="G19" s="56"/>
      <c r="H19" s="56"/>
      <c r="I19" s="56"/>
      <c r="J19" s="56"/>
      <c r="K19" s="56"/>
      <c r="L19" s="56"/>
      <c r="M19" s="56" t="str">
        <f>J5</f>
        <v>谷津－Ｅ</v>
      </c>
      <c r="N19" s="56"/>
      <c r="O19" s="56"/>
      <c r="P19" s="57" t="s">
        <v>77</v>
      </c>
      <c r="Q19" s="57"/>
      <c r="R19" s="56" t="str">
        <f>P5</f>
        <v>習ＭＳＳ</v>
      </c>
      <c r="S19" s="56"/>
      <c r="T19" s="56"/>
      <c r="AA19" s="6"/>
      <c r="AB19" s="6"/>
      <c r="AC19" s="6"/>
      <c r="AD19" s="6"/>
      <c r="AE19" s="6"/>
    </row>
    <row r="20" spans="6:31" s="16" customFormat="1" ht="13.5" customHeight="1">
      <c r="F20" s="56" t="s">
        <v>81</v>
      </c>
      <c r="G20" s="56"/>
      <c r="H20" s="56"/>
      <c r="I20" s="56"/>
      <c r="J20" s="56"/>
      <c r="K20" s="56"/>
      <c r="L20" s="56"/>
      <c r="M20" s="56" t="str">
        <f>G5</f>
        <v>大久保－Ａ</v>
      </c>
      <c r="N20" s="56"/>
      <c r="O20" s="56"/>
      <c r="P20" s="57" t="s">
        <v>77</v>
      </c>
      <c r="Q20" s="57"/>
      <c r="R20" s="56" t="str">
        <f>P5</f>
        <v>習ＭＳＳ</v>
      </c>
      <c r="S20" s="56"/>
      <c r="T20" s="56"/>
      <c r="AA20" s="6"/>
      <c r="AB20" s="6"/>
      <c r="AC20" s="6"/>
      <c r="AD20" s="6"/>
      <c r="AE20" s="6"/>
    </row>
    <row r="21" spans="6:31" s="16" customFormat="1" ht="13.5" customHeight="1">
      <c r="F21" s="56" t="s">
        <v>82</v>
      </c>
      <c r="G21" s="56"/>
      <c r="H21" s="56"/>
      <c r="I21" s="56"/>
      <c r="J21" s="56"/>
      <c r="K21" s="56"/>
      <c r="L21" s="56"/>
      <c r="M21" s="56" t="str">
        <f>J5</f>
        <v>谷津－Ｅ</v>
      </c>
      <c r="N21" s="56"/>
      <c r="O21" s="56"/>
      <c r="P21" s="57" t="s">
        <v>77</v>
      </c>
      <c r="Q21" s="57"/>
      <c r="R21" s="56" t="str">
        <f>M5</f>
        <v>藤崎－Ｃ</v>
      </c>
      <c r="S21" s="56"/>
      <c r="T21" s="56"/>
      <c r="AA21" s="6"/>
      <c r="AB21" s="6"/>
      <c r="AC21" s="6"/>
      <c r="AD21" s="6"/>
      <c r="AE21" s="6"/>
    </row>
    <row r="22" spans="6:31" ht="13.5">
      <c r="F22" s="7"/>
      <c r="G22" s="8"/>
      <c r="H22" s="8"/>
      <c r="I22" s="8"/>
      <c r="J22" s="7"/>
      <c r="K22" s="7"/>
      <c r="L22" s="7"/>
      <c r="M22" s="8"/>
      <c r="N22" s="9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6:31" ht="13.5">
      <c r="F23" s="7"/>
      <c r="G23" s="8"/>
      <c r="H23" s="8"/>
      <c r="I23" s="8"/>
      <c r="J23" s="8"/>
      <c r="K23" s="8"/>
      <c r="L23" s="8"/>
      <c r="M23" s="7"/>
      <c r="N23" s="7"/>
      <c r="O23" s="7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6:34" ht="14.25" thickBot="1">
      <c r="F24" s="7"/>
      <c r="G24" s="8"/>
      <c r="H24" s="8"/>
      <c r="I24" s="8"/>
      <c r="J24" s="8"/>
      <c r="K24" s="8"/>
      <c r="L24" s="8"/>
      <c r="M24" s="7"/>
      <c r="N24" s="7"/>
      <c r="O24" s="7"/>
      <c r="S24" s="55" t="s">
        <v>50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H24" s="10"/>
    </row>
    <row r="25" spans="6:31" ht="9.75" customHeight="1" thickBot="1" thickTop="1">
      <c r="F25" s="7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9.75" customHeight="1">
      <c r="A26" s="152" t="s">
        <v>122</v>
      </c>
      <c r="B26" s="153"/>
      <c r="C26" s="130"/>
      <c r="D26" s="130"/>
      <c r="E26" s="130"/>
      <c r="F26" s="131"/>
      <c r="G26" s="123" t="s">
        <v>63</v>
      </c>
      <c r="H26" s="60"/>
      <c r="I26" s="60"/>
      <c r="J26" s="60" t="s">
        <v>61</v>
      </c>
      <c r="K26" s="60"/>
      <c r="L26" s="60"/>
      <c r="M26" s="60" t="s">
        <v>62</v>
      </c>
      <c r="N26" s="60"/>
      <c r="O26" s="60"/>
      <c r="P26" s="86" t="s">
        <v>49</v>
      </c>
      <c r="Q26" s="87"/>
      <c r="R26" s="88"/>
      <c r="S26" s="66" t="s">
        <v>34</v>
      </c>
      <c r="T26" s="66"/>
      <c r="U26" s="67"/>
      <c r="V26" s="62" t="s">
        <v>0</v>
      </c>
      <c r="W26" s="75"/>
      <c r="X26" s="75" t="s">
        <v>1</v>
      </c>
      <c r="Y26" s="75"/>
      <c r="Z26" s="75" t="s">
        <v>2</v>
      </c>
      <c r="AA26" s="75"/>
      <c r="AB26" s="75" t="s">
        <v>3</v>
      </c>
      <c r="AC26" s="115"/>
      <c r="AD26" s="62" t="s">
        <v>4</v>
      </c>
      <c r="AE26" s="63"/>
    </row>
    <row r="27" spans="1:31" ht="9.75" customHeight="1" thickBot="1">
      <c r="A27" s="154"/>
      <c r="B27" s="155"/>
      <c r="C27" s="132"/>
      <c r="D27" s="132"/>
      <c r="E27" s="132"/>
      <c r="F27" s="133"/>
      <c r="G27" s="124"/>
      <c r="H27" s="61"/>
      <c r="I27" s="61"/>
      <c r="J27" s="61"/>
      <c r="K27" s="61"/>
      <c r="L27" s="61"/>
      <c r="M27" s="61"/>
      <c r="N27" s="61"/>
      <c r="O27" s="61"/>
      <c r="P27" s="89"/>
      <c r="Q27" s="90"/>
      <c r="R27" s="91"/>
      <c r="S27" s="68"/>
      <c r="T27" s="68"/>
      <c r="U27" s="69"/>
      <c r="V27" s="64"/>
      <c r="W27" s="76"/>
      <c r="X27" s="76"/>
      <c r="Y27" s="76"/>
      <c r="Z27" s="76"/>
      <c r="AA27" s="76"/>
      <c r="AB27" s="76"/>
      <c r="AC27" s="116"/>
      <c r="AD27" s="64"/>
      <c r="AE27" s="65"/>
    </row>
    <row r="28" spans="1:31" ht="14.25" customHeight="1">
      <c r="A28" s="154"/>
      <c r="B28" s="155"/>
      <c r="C28" s="117" t="str">
        <f>G26</f>
        <v>谷津－Ｄ</v>
      </c>
      <c r="D28" s="117"/>
      <c r="E28" s="117"/>
      <c r="F28" s="118"/>
      <c r="G28" s="100"/>
      <c r="H28" s="101"/>
      <c r="I28" s="102"/>
      <c r="J28" s="22" t="s">
        <v>141</v>
      </c>
      <c r="K28" s="23" t="s">
        <v>162</v>
      </c>
      <c r="L28" s="24"/>
      <c r="M28" s="25" t="s">
        <v>142</v>
      </c>
      <c r="N28" s="26" t="s">
        <v>165</v>
      </c>
      <c r="O28" s="27"/>
      <c r="P28" s="25" t="s">
        <v>133</v>
      </c>
      <c r="Q28" s="26" t="s">
        <v>160</v>
      </c>
      <c r="R28" s="27"/>
      <c r="S28" s="28" t="s">
        <v>142</v>
      </c>
      <c r="T28" s="28"/>
      <c r="U28" s="29"/>
      <c r="V28" s="70">
        <f>3*COUNTIF(G28:U28,"○")+COUNTIF(G28:U28,"△")</f>
        <v>4</v>
      </c>
      <c r="W28" s="71"/>
      <c r="X28" s="71">
        <f>G29+J29+M29+P29+S29</f>
        <v>4</v>
      </c>
      <c r="Y28" s="71"/>
      <c r="Z28" s="71">
        <f>I29+L29+O29+R29+U29</f>
        <v>3</v>
      </c>
      <c r="AA28" s="71"/>
      <c r="AB28" s="113">
        <f>X28-Z28</f>
        <v>1</v>
      </c>
      <c r="AC28" s="114"/>
      <c r="AD28" s="77">
        <v>2</v>
      </c>
      <c r="AE28" s="78"/>
    </row>
    <row r="29" spans="1:31" ht="13.5" customHeight="1">
      <c r="A29" s="154"/>
      <c r="B29" s="155"/>
      <c r="C29" s="81"/>
      <c r="D29" s="81"/>
      <c r="E29" s="81"/>
      <c r="F29" s="82"/>
      <c r="G29" s="103"/>
      <c r="H29" s="98"/>
      <c r="I29" s="99"/>
      <c r="J29" s="22">
        <v>0</v>
      </c>
      <c r="K29" s="23" t="s">
        <v>131</v>
      </c>
      <c r="L29" s="24">
        <v>3</v>
      </c>
      <c r="M29" s="30">
        <v>0</v>
      </c>
      <c r="N29" s="31" t="s">
        <v>131</v>
      </c>
      <c r="O29" s="32">
        <v>0</v>
      </c>
      <c r="P29" s="30">
        <v>4</v>
      </c>
      <c r="Q29" s="31" t="s">
        <v>131</v>
      </c>
      <c r="R29" s="32">
        <v>0</v>
      </c>
      <c r="S29" s="33"/>
      <c r="T29" s="33" t="s">
        <v>131</v>
      </c>
      <c r="U29" s="34"/>
      <c r="V29" s="72"/>
      <c r="W29" s="73"/>
      <c r="X29" s="73"/>
      <c r="Y29" s="73"/>
      <c r="Z29" s="73"/>
      <c r="AA29" s="73"/>
      <c r="AB29" s="73"/>
      <c r="AC29" s="110"/>
      <c r="AD29" s="79"/>
      <c r="AE29" s="80"/>
    </row>
    <row r="30" spans="1:31" ht="13.5" customHeight="1">
      <c r="A30" s="154"/>
      <c r="B30" s="155"/>
      <c r="C30" s="81" t="str">
        <f>J26</f>
        <v>鷺沼－Ａ</v>
      </c>
      <c r="D30" s="81"/>
      <c r="E30" s="81"/>
      <c r="F30" s="82"/>
      <c r="G30" s="35" t="str">
        <f>J28</f>
        <v>①</v>
      </c>
      <c r="H30" s="35" t="s">
        <v>160</v>
      </c>
      <c r="I30" s="35"/>
      <c r="J30" s="96"/>
      <c r="K30" s="92"/>
      <c r="L30" s="93"/>
      <c r="M30" s="36" t="s">
        <v>129</v>
      </c>
      <c r="N30" s="35" t="s">
        <v>160</v>
      </c>
      <c r="O30" s="37"/>
      <c r="P30" s="35" t="s">
        <v>130</v>
      </c>
      <c r="Q30" s="35" t="s">
        <v>161</v>
      </c>
      <c r="R30" s="37"/>
      <c r="S30" s="46"/>
      <c r="T30" s="47"/>
      <c r="U30" s="48"/>
      <c r="V30" s="70">
        <f>3*COUNTIF(G30:U30,"○")+COUNTIF(G30:U30,"△")</f>
        <v>9</v>
      </c>
      <c r="W30" s="71"/>
      <c r="X30" s="71">
        <f>G31+J31+M31+P31+S31</f>
        <v>15</v>
      </c>
      <c r="Y30" s="71"/>
      <c r="Z30" s="71">
        <f>I31+L31+O31+R31+U31</f>
        <v>1</v>
      </c>
      <c r="AA30" s="71"/>
      <c r="AB30" s="73">
        <f>X30-Z30</f>
        <v>14</v>
      </c>
      <c r="AC30" s="110"/>
      <c r="AD30" s="79">
        <v>1</v>
      </c>
      <c r="AE30" s="80"/>
    </row>
    <row r="31" spans="1:31" ht="13.5" customHeight="1">
      <c r="A31" s="154"/>
      <c r="B31" s="155"/>
      <c r="C31" s="81"/>
      <c r="D31" s="81"/>
      <c r="E31" s="81"/>
      <c r="F31" s="82"/>
      <c r="G31" s="31">
        <f>L29</f>
        <v>3</v>
      </c>
      <c r="H31" s="31" t="s">
        <v>131</v>
      </c>
      <c r="I31" s="31">
        <f>J29</f>
        <v>0</v>
      </c>
      <c r="J31" s="97"/>
      <c r="K31" s="98"/>
      <c r="L31" s="99"/>
      <c r="M31" s="30">
        <v>9</v>
      </c>
      <c r="N31" s="31" t="s">
        <v>131</v>
      </c>
      <c r="O31" s="32">
        <v>0</v>
      </c>
      <c r="P31" s="31">
        <v>3</v>
      </c>
      <c r="Q31" s="31" t="s">
        <v>131</v>
      </c>
      <c r="R31" s="32">
        <v>1</v>
      </c>
      <c r="S31" s="49"/>
      <c r="T31" s="21"/>
      <c r="U31" s="74"/>
      <c r="V31" s="72"/>
      <c r="W31" s="73"/>
      <c r="X31" s="73"/>
      <c r="Y31" s="73"/>
      <c r="Z31" s="73"/>
      <c r="AA31" s="73"/>
      <c r="AB31" s="73"/>
      <c r="AC31" s="110"/>
      <c r="AD31" s="79"/>
      <c r="AE31" s="80"/>
    </row>
    <row r="32" spans="1:31" ht="13.5" customHeight="1">
      <c r="A32" s="154"/>
      <c r="B32" s="155"/>
      <c r="C32" s="81" t="str">
        <f>M26</f>
        <v>藤崎－Ｆ</v>
      </c>
      <c r="D32" s="81"/>
      <c r="E32" s="81"/>
      <c r="F32" s="82"/>
      <c r="G32" s="35" t="str">
        <f>M28</f>
        <v>③</v>
      </c>
      <c r="H32" s="35" t="s">
        <v>165</v>
      </c>
      <c r="I32" s="35"/>
      <c r="J32" s="22" t="str">
        <f>M30</f>
        <v>⑥</v>
      </c>
      <c r="K32" s="23" t="s">
        <v>164</v>
      </c>
      <c r="L32" s="24"/>
      <c r="M32" s="96"/>
      <c r="N32" s="92"/>
      <c r="O32" s="93"/>
      <c r="P32" s="23" t="s">
        <v>132</v>
      </c>
      <c r="Q32" s="23" t="s">
        <v>161</v>
      </c>
      <c r="R32" s="24"/>
      <c r="S32" s="46"/>
      <c r="T32" s="47"/>
      <c r="U32" s="48"/>
      <c r="V32" s="70">
        <f>3*COUNTIF(G32:U32,"○")+COUNTIF(G32:U32,"△")</f>
        <v>4</v>
      </c>
      <c r="W32" s="71"/>
      <c r="X32" s="71">
        <f>G33+J33+M33+P33+S33</f>
        <v>2</v>
      </c>
      <c r="Y32" s="71"/>
      <c r="Z32" s="71">
        <f>I33+L33+O33+R33+U33</f>
        <v>9</v>
      </c>
      <c r="AA32" s="71"/>
      <c r="AB32" s="73">
        <f>X32-Z32</f>
        <v>-7</v>
      </c>
      <c r="AC32" s="110"/>
      <c r="AD32" s="79">
        <v>3</v>
      </c>
      <c r="AE32" s="80"/>
    </row>
    <row r="33" spans="1:31" ht="13.5" customHeight="1">
      <c r="A33" s="154"/>
      <c r="B33" s="155"/>
      <c r="C33" s="81"/>
      <c r="D33" s="81"/>
      <c r="E33" s="81"/>
      <c r="F33" s="82"/>
      <c r="G33" s="31">
        <f>O29</f>
        <v>0</v>
      </c>
      <c r="H33" s="31" t="s">
        <v>131</v>
      </c>
      <c r="I33" s="31">
        <f>M29</f>
        <v>0</v>
      </c>
      <c r="J33" s="30">
        <f>O31</f>
        <v>0</v>
      </c>
      <c r="K33" s="31" t="s">
        <v>131</v>
      </c>
      <c r="L33" s="32">
        <f>M31</f>
        <v>9</v>
      </c>
      <c r="M33" s="97"/>
      <c r="N33" s="98"/>
      <c r="O33" s="99"/>
      <c r="P33" s="31">
        <v>2</v>
      </c>
      <c r="Q33" s="31" t="s">
        <v>131</v>
      </c>
      <c r="R33" s="32">
        <v>0</v>
      </c>
      <c r="S33" s="49"/>
      <c r="T33" s="21"/>
      <c r="U33" s="74"/>
      <c r="V33" s="72"/>
      <c r="W33" s="73"/>
      <c r="X33" s="73"/>
      <c r="Y33" s="73"/>
      <c r="Z33" s="73"/>
      <c r="AA33" s="73"/>
      <c r="AB33" s="73"/>
      <c r="AC33" s="110"/>
      <c r="AD33" s="79"/>
      <c r="AE33" s="80"/>
    </row>
    <row r="34" spans="1:31" ht="13.5" customHeight="1">
      <c r="A34" s="154"/>
      <c r="B34" s="155"/>
      <c r="C34" s="58" t="str">
        <f>P26</f>
        <v>東習－Ｃ</v>
      </c>
      <c r="D34" s="58"/>
      <c r="E34" s="58"/>
      <c r="F34" s="83"/>
      <c r="G34" s="23" t="str">
        <f>P28</f>
        <v>⑤</v>
      </c>
      <c r="H34" s="23" t="s">
        <v>163</v>
      </c>
      <c r="I34" s="37"/>
      <c r="J34" s="22" t="str">
        <f>P30</f>
        <v>④</v>
      </c>
      <c r="K34" s="23" t="s">
        <v>164</v>
      </c>
      <c r="L34" s="24"/>
      <c r="M34" s="22" t="str">
        <f>P32</f>
        <v>②</v>
      </c>
      <c r="N34" s="23" t="s">
        <v>164</v>
      </c>
      <c r="O34" s="37"/>
      <c r="P34" s="92"/>
      <c r="Q34" s="92"/>
      <c r="R34" s="93"/>
      <c r="S34" s="38" t="s">
        <v>133</v>
      </c>
      <c r="T34" s="38"/>
      <c r="U34" s="39"/>
      <c r="V34" s="70">
        <f>3*COUNTIF(G34:U34,"○")+COUNTIF(G34:U34,"△")</f>
        <v>0</v>
      </c>
      <c r="W34" s="71"/>
      <c r="X34" s="71">
        <f>G35+J35+M35+P35+S35</f>
        <v>1</v>
      </c>
      <c r="Y34" s="71"/>
      <c r="Z34" s="71">
        <f>I35+L35+O35+R35+U35</f>
        <v>9</v>
      </c>
      <c r="AA34" s="71"/>
      <c r="AB34" s="71">
        <f>X34-Z34</f>
        <v>-8</v>
      </c>
      <c r="AC34" s="111"/>
      <c r="AD34" s="106">
        <v>4</v>
      </c>
      <c r="AE34" s="107"/>
    </row>
    <row r="35" spans="1:31" ht="13.5" customHeight="1" thickBot="1">
      <c r="A35" s="156"/>
      <c r="B35" s="157"/>
      <c r="C35" s="84"/>
      <c r="D35" s="84"/>
      <c r="E35" s="84"/>
      <c r="F35" s="85"/>
      <c r="G35" s="40">
        <f>R29</f>
        <v>0</v>
      </c>
      <c r="H35" s="40" t="s">
        <v>131</v>
      </c>
      <c r="I35" s="41">
        <f>P29</f>
        <v>4</v>
      </c>
      <c r="J35" s="42">
        <f>R31</f>
        <v>1</v>
      </c>
      <c r="K35" s="40" t="s">
        <v>131</v>
      </c>
      <c r="L35" s="41">
        <f>P31</f>
        <v>3</v>
      </c>
      <c r="M35" s="42">
        <f>R33</f>
        <v>0</v>
      </c>
      <c r="N35" s="40" t="s">
        <v>131</v>
      </c>
      <c r="O35" s="41">
        <f>P33</f>
        <v>2</v>
      </c>
      <c r="P35" s="94"/>
      <c r="Q35" s="94"/>
      <c r="R35" s="95"/>
      <c r="S35" s="43"/>
      <c r="T35" s="43" t="s">
        <v>131</v>
      </c>
      <c r="U35" s="44"/>
      <c r="V35" s="104"/>
      <c r="W35" s="105"/>
      <c r="X35" s="105"/>
      <c r="Y35" s="105"/>
      <c r="Z35" s="105"/>
      <c r="AA35" s="105"/>
      <c r="AB35" s="105"/>
      <c r="AC35" s="112"/>
      <c r="AD35" s="108"/>
      <c r="AE35" s="109"/>
    </row>
    <row r="36" spans="2:31" ht="9.75" customHeight="1">
      <c r="B36" s="5"/>
      <c r="C36" s="5"/>
      <c r="D36" s="5"/>
      <c r="E36" s="5"/>
      <c r="F36" s="6"/>
      <c r="G36" s="6"/>
      <c r="H36" s="6"/>
      <c r="I36" s="6"/>
      <c r="J36" s="3"/>
      <c r="K36" s="3"/>
      <c r="L36" s="3"/>
      <c r="M36" s="3"/>
      <c r="N36" s="3"/>
      <c r="O36" s="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6:20" s="16" customFormat="1" ht="13.5" customHeight="1">
      <c r="F37" s="58" t="s">
        <v>76</v>
      </c>
      <c r="G37" s="58"/>
      <c r="H37" s="58"/>
      <c r="I37" s="58"/>
      <c r="J37" s="58"/>
      <c r="K37" s="58"/>
      <c r="L37" s="58"/>
      <c r="M37" s="59" t="str">
        <f>G26</f>
        <v>谷津－Ｄ</v>
      </c>
      <c r="N37" s="59"/>
      <c r="O37" s="59"/>
      <c r="P37" s="59" t="s">
        <v>77</v>
      </c>
      <c r="Q37" s="59"/>
      <c r="R37" s="59" t="str">
        <f>J26</f>
        <v>鷺沼－Ａ</v>
      </c>
      <c r="S37" s="59"/>
      <c r="T37" s="59"/>
    </row>
    <row r="38" spans="6:31" s="16" customFormat="1" ht="13.5" customHeight="1">
      <c r="F38" s="59" t="s">
        <v>78</v>
      </c>
      <c r="G38" s="59"/>
      <c r="H38" s="59"/>
      <c r="I38" s="59"/>
      <c r="J38" s="59"/>
      <c r="K38" s="59"/>
      <c r="L38" s="59"/>
      <c r="M38" s="58" t="str">
        <f>M26</f>
        <v>藤崎－Ｆ</v>
      </c>
      <c r="N38" s="58"/>
      <c r="O38" s="58"/>
      <c r="P38" s="59" t="s">
        <v>77</v>
      </c>
      <c r="Q38" s="59"/>
      <c r="R38" s="58" t="str">
        <f>P26</f>
        <v>東習－Ｃ</v>
      </c>
      <c r="S38" s="58"/>
      <c r="T38" s="58"/>
      <c r="Z38" s="6"/>
      <c r="AA38" s="6"/>
      <c r="AB38" s="6"/>
      <c r="AC38" s="6"/>
      <c r="AD38" s="6"/>
      <c r="AE38" s="6"/>
    </row>
    <row r="39" spans="6:31" s="16" customFormat="1" ht="13.5" customHeight="1">
      <c r="F39" s="59" t="s">
        <v>79</v>
      </c>
      <c r="G39" s="59"/>
      <c r="H39" s="59"/>
      <c r="I39" s="59"/>
      <c r="J39" s="59"/>
      <c r="K39" s="59"/>
      <c r="L39" s="59"/>
      <c r="M39" s="58" t="str">
        <f>G26</f>
        <v>谷津－Ｄ</v>
      </c>
      <c r="N39" s="58"/>
      <c r="O39" s="58"/>
      <c r="P39" s="59" t="s">
        <v>77</v>
      </c>
      <c r="Q39" s="59"/>
      <c r="R39" s="58" t="str">
        <f>M26</f>
        <v>藤崎－Ｆ</v>
      </c>
      <c r="S39" s="58"/>
      <c r="T39" s="58"/>
      <c r="Z39" s="6"/>
      <c r="AA39" s="6"/>
      <c r="AB39" s="6"/>
      <c r="AC39" s="6"/>
      <c r="AD39" s="6"/>
      <c r="AE39" s="6"/>
    </row>
    <row r="40" spans="6:31" s="16" customFormat="1" ht="13.5" customHeight="1">
      <c r="F40" s="58" t="s">
        <v>80</v>
      </c>
      <c r="G40" s="58"/>
      <c r="H40" s="58"/>
      <c r="I40" s="58"/>
      <c r="J40" s="58"/>
      <c r="K40" s="58"/>
      <c r="L40" s="58"/>
      <c r="M40" s="59" t="str">
        <f>J26</f>
        <v>鷺沼－Ａ</v>
      </c>
      <c r="N40" s="59"/>
      <c r="O40" s="59"/>
      <c r="P40" s="59" t="s">
        <v>77</v>
      </c>
      <c r="Q40" s="59"/>
      <c r="R40" s="58" t="str">
        <f>P26</f>
        <v>東習－Ｃ</v>
      </c>
      <c r="S40" s="58"/>
      <c r="T40" s="58"/>
      <c r="Z40" s="6"/>
      <c r="AA40" s="6"/>
      <c r="AB40" s="6"/>
      <c r="AC40" s="6"/>
      <c r="AD40" s="6"/>
      <c r="AE40" s="6"/>
    </row>
    <row r="41" spans="6:31" s="16" customFormat="1" ht="13.5" customHeight="1">
      <c r="F41" s="56" t="s">
        <v>81</v>
      </c>
      <c r="G41" s="56"/>
      <c r="H41" s="56"/>
      <c r="I41" s="56"/>
      <c r="J41" s="56"/>
      <c r="K41" s="56"/>
      <c r="L41" s="56"/>
      <c r="M41" s="56" t="str">
        <f>G26</f>
        <v>谷津－Ｄ</v>
      </c>
      <c r="N41" s="56"/>
      <c r="O41" s="56"/>
      <c r="P41" s="57" t="s">
        <v>77</v>
      </c>
      <c r="Q41" s="57"/>
      <c r="R41" s="56" t="str">
        <f>P26</f>
        <v>東習－Ｃ</v>
      </c>
      <c r="S41" s="56"/>
      <c r="T41" s="56"/>
      <c r="Z41" s="6"/>
      <c r="AA41" s="6"/>
      <c r="AB41" s="6"/>
      <c r="AC41" s="6"/>
      <c r="AD41" s="6"/>
      <c r="AE41" s="6"/>
    </row>
    <row r="42" spans="6:31" s="16" customFormat="1" ht="13.5" customHeight="1">
      <c r="F42" s="56" t="s">
        <v>82</v>
      </c>
      <c r="G42" s="56"/>
      <c r="H42" s="56"/>
      <c r="I42" s="56"/>
      <c r="J42" s="56"/>
      <c r="K42" s="56"/>
      <c r="L42" s="56"/>
      <c r="M42" s="56" t="str">
        <f>J26</f>
        <v>鷺沼－Ａ</v>
      </c>
      <c r="N42" s="56"/>
      <c r="O42" s="56"/>
      <c r="P42" s="57" t="s">
        <v>77</v>
      </c>
      <c r="Q42" s="57"/>
      <c r="R42" s="56" t="str">
        <f>M26</f>
        <v>藤崎－Ｆ</v>
      </c>
      <c r="S42" s="56"/>
      <c r="T42" s="56"/>
      <c r="Z42" s="6"/>
      <c r="AA42" s="6"/>
      <c r="AB42" s="6"/>
      <c r="AC42" s="6"/>
      <c r="AD42" s="6"/>
      <c r="AE42" s="6"/>
    </row>
    <row r="43" spans="6:31" ht="13.5">
      <c r="F43" s="7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6:31" ht="13.5">
      <c r="F44" s="7"/>
      <c r="G44" s="8"/>
      <c r="H44" s="8"/>
      <c r="I44" s="8"/>
      <c r="J44" s="8"/>
      <c r="K44" s="8"/>
      <c r="L44" s="8"/>
      <c r="M44" s="8"/>
      <c r="N44" s="8"/>
      <c r="W44" s="7"/>
      <c r="X44" s="7"/>
      <c r="Y44" s="7"/>
      <c r="Z44" s="7"/>
      <c r="AA44" s="7"/>
      <c r="AB44" s="7"/>
      <c r="AC44" s="7"/>
      <c r="AD44" s="7"/>
      <c r="AE44" s="7"/>
    </row>
    <row r="45" spans="2:30" ht="17.25">
      <c r="B45" s="158" t="s">
        <v>86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Q45" s="158" t="s">
        <v>87</v>
      </c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2:30" ht="13.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2:30" ht="13.5">
      <c r="B47" s="15" t="s">
        <v>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Q47" s="15" t="s">
        <v>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0" ht="14.25" thickBo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2:30" s="12" customFormat="1" ht="14.25" thickBot="1">
      <c r="B49" s="144" t="s">
        <v>88</v>
      </c>
      <c r="C49" s="145"/>
      <c r="D49" s="145"/>
      <c r="E49" s="145"/>
      <c r="F49" s="146"/>
      <c r="G49" s="147" t="s">
        <v>110</v>
      </c>
      <c r="H49" s="148"/>
      <c r="I49" s="148"/>
      <c r="J49" s="149"/>
      <c r="K49" s="150" t="s">
        <v>89</v>
      </c>
      <c r="L49" s="145"/>
      <c r="M49" s="145"/>
      <c r="N49" s="145"/>
      <c r="O49" s="151"/>
      <c r="Q49" s="144" t="s">
        <v>90</v>
      </c>
      <c r="R49" s="145"/>
      <c r="S49" s="145"/>
      <c r="T49" s="145"/>
      <c r="U49" s="146"/>
      <c r="V49" s="147" t="s">
        <v>110</v>
      </c>
      <c r="W49" s="148"/>
      <c r="X49" s="148"/>
      <c r="Y49" s="149"/>
      <c r="Z49" s="150" t="s">
        <v>91</v>
      </c>
      <c r="AA49" s="145"/>
      <c r="AB49" s="145"/>
      <c r="AC49" s="145"/>
      <c r="AD49" s="151"/>
    </row>
    <row r="50" spans="2:30" s="12" customFormat="1" ht="14.25" thickTop="1">
      <c r="B50" s="134" t="str">
        <f>C9</f>
        <v>谷津－Ｅ</v>
      </c>
      <c r="C50" s="135"/>
      <c r="D50" s="135"/>
      <c r="E50" s="135"/>
      <c r="F50" s="136"/>
      <c r="G50" s="140" t="s">
        <v>171</v>
      </c>
      <c r="H50" s="135"/>
      <c r="I50" s="135"/>
      <c r="J50" s="136"/>
      <c r="K50" s="140" t="str">
        <f>C28</f>
        <v>谷津－Ｄ</v>
      </c>
      <c r="L50" s="135"/>
      <c r="M50" s="135"/>
      <c r="N50" s="135"/>
      <c r="O50" s="142"/>
      <c r="Q50" s="134" t="str">
        <f>C30</f>
        <v>鷺沼－Ａ</v>
      </c>
      <c r="R50" s="135"/>
      <c r="S50" s="135"/>
      <c r="T50" s="135"/>
      <c r="U50" s="136"/>
      <c r="V50" s="140" t="s">
        <v>173</v>
      </c>
      <c r="W50" s="135"/>
      <c r="X50" s="135"/>
      <c r="Y50" s="136"/>
      <c r="Z50" s="140" t="str">
        <f>C7</f>
        <v>大久保－Ａ</v>
      </c>
      <c r="AA50" s="135"/>
      <c r="AB50" s="135"/>
      <c r="AC50" s="135"/>
      <c r="AD50" s="142"/>
    </row>
    <row r="51" spans="2:30" s="12" customFormat="1" ht="14.25" thickBot="1">
      <c r="B51" s="137"/>
      <c r="C51" s="138"/>
      <c r="D51" s="138"/>
      <c r="E51" s="138"/>
      <c r="F51" s="139"/>
      <c r="G51" s="141"/>
      <c r="H51" s="138"/>
      <c r="I51" s="138"/>
      <c r="J51" s="139"/>
      <c r="K51" s="141"/>
      <c r="L51" s="138"/>
      <c r="M51" s="138"/>
      <c r="N51" s="138"/>
      <c r="O51" s="143"/>
      <c r="Q51" s="137"/>
      <c r="R51" s="138"/>
      <c r="S51" s="138"/>
      <c r="T51" s="138"/>
      <c r="U51" s="139"/>
      <c r="V51" s="141"/>
      <c r="W51" s="138"/>
      <c r="X51" s="138"/>
      <c r="Y51" s="139"/>
      <c r="Z51" s="141"/>
      <c r="AA51" s="138"/>
      <c r="AB51" s="138"/>
      <c r="AC51" s="138"/>
      <c r="AD51" s="143"/>
    </row>
    <row r="52" spans="2:30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2:30" ht="13.5">
      <c r="B53" t="s">
        <v>83</v>
      </c>
      <c r="C53"/>
      <c r="D53"/>
      <c r="E53"/>
      <c r="F53"/>
      <c r="G53"/>
      <c r="H53"/>
      <c r="I53"/>
      <c r="J53"/>
      <c r="K53"/>
      <c r="L53"/>
      <c r="M53"/>
      <c r="N53"/>
      <c r="O53"/>
      <c r="Q53" t="s">
        <v>83</v>
      </c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ht="14.25" thickBo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s="12" customFormat="1" ht="14.25" thickBot="1">
      <c r="B55" s="144" t="s">
        <v>92</v>
      </c>
      <c r="C55" s="145"/>
      <c r="D55" s="145"/>
      <c r="E55" s="145"/>
      <c r="F55" s="146"/>
      <c r="G55" s="147" t="s">
        <v>111</v>
      </c>
      <c r="H55" s="148"/>
      <c r="I55" s="148"/>
      <c r="J55" s="149"/>
      <c r="K55" s="150" t="s">
        <v>93</v>
      </c>
      <c r="L55" s="145"/>
      <c r="M55" s="145"/>
      <c r="N55" s="145"/>
      <c r="O55" s="151"/>
      <c r="Q55" s="144" t="s">
        <v>25</v>
      </c>
      <c r="R55" s="145"/>
      <c r="S55" s="145"/>
      <c r="T55" s="145"/>
      <c r="U55" s="146"/>
      <c r="V55" s="147" t="s">
        <v>111</v>
      </c>
      <c r="W55" s="148"/>
      <c r="X55" s="148"/>
      <c r="Y55" s="149"/>
      <c r="Z55" s="150" t="s">
        <v>26</v>
      </c>
      <c r="AA55" s="145"/>
      <c r="AB55" s="145"/>
      <c r="AC55" s="145"/>
      <c r="AD55" s="151"/>
    </row>
    <row r="56" spans="2:30" s="12" customFormat="1" ht="14.25" thickTop="1">
      <c r="B56" s="134" t="str">
        <f>C11</f>
        <v>藤崎－Ｃ</v>
      </c>
      <c r="C56" s="135"/>
      <c r="D56" s="135"/>
      <c r="E56" s="135"/>
      <c r="F56" s="136"/>
      <c r="G56" s="140" t="s">
        <v>172</v>
      </c>
      <c r="H56" s="135"/>
      <c r="I56" s="135"/>
      <c r="J56" s="136"/>
      <c r="K56" s="140" t="str">
        <f>C32</f>
        <v>藤崎－Ｆ</v>
      </c>
      <c r="L56" s="135"/>
      <c r="M56" s="135"/>
      <c r="N56" s="135"/>
      <c r="O56" s="142"/>
      <c r="Q56" s="134" t="str">
        <f>C13</f>
        <v>習ＭＳＳ</v>
      </c>
      <c r="R56" s="135"/>
      <c r="S56" s="135"/>
      <c r="T56" s="135"/>
      <c r="U56" s="136"/>
      <c r="V56" s="140" t="s">
        <v>174</v>
      </c>
      <c r="W56" s="135"/>
      <c r="X56" s="135"/>
      <c r="Y56" s="136"/>
      <c r="Z56" s="140" t="str">
        <f>C34</f>
        <v>東習－Ｃ</v>
      </c>
      <c r="AA56" s="135"/>
      <c r="AB56" s="135"/>
      <c r="AC56" s="135"/>
      <c r="AD56" s="142"/>
    </row>
    <row r="57" spans="2:30" s="12" customFormat="1" ht="14.25" thickBot="1">
      <c r="B57" s="137"/>
      <c r="C57" s="138"/>
      <c r="D57" s="138"/>
      <c r="E57" s="138"/>
      <c r="F57" s="139"/>
      <c r="G57" s="141"/>
      <c r="H57" s="138"/>
      <c r="I57" s="138"/>
      <c r="J57" s="139"/>
      <c r="K57" s="141"/>
      <c r="L57" s="138"/>
      <c r="M57" s="138"/>
      <c r="N57" s="138"/>
      <c r="O57" s="143"/>
      <c r="Q57" s="137"/>
      <c r="R57" s="138"/>
      <c r="S57" s="138"/>
      <c r="T57" s="138"/>
      <c r="U57" s="139"/>
      <c r="V57" s="141"/>
      <c r="W57" s="138"/>
      <c r="X57" s="138"/>
      <c r="Y57" s="139"/>
      <c r="Z57" s="141"/>
      <c r="AA57" s="138"/>
      <c r="AB57" s="138"/>
      <c r="AC57" s="138"/>
      <c r="AD57" s="143"/>
    </row>
    <row r="58" spans="2:15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4.25" thickBot="1">
      <c r="B59" s="15" t="s">
        <v>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26" ht="15" thickBot="1" thickTop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T60" s="54" t="s">
        <v>151</v>
      </c>
      <c r="U60" s="54"/>
      <c r="V60" s="54"/>
      <c r="W60" s="54" t="str">
        <f>B62</f>
        <v>谷津－Ｅ</v>
      </c>
      <c r="X60" s="54"/>
      <c r="Y60" s="54"/>
      <c r="Z60" s="54"/>
    </row>
    <row r="61" spans="2:26" s="12" customFormat="1" ht="15" thickBot="1" thickTop="1">
      <c r="B61" s="144" t="s">
        <v>94</v>
      </c>
      <c r="C61" s="145"/>
      <c r="D61" s="145"/>
      <c r="E61" s="145"/>
      <c r="F61" s="146"/>
      <c r="G61" s="147" t="s">
        <v>112</v>
      </c>
      <c r="H61" s="148"/>
      <c r="I61" s="148"/>
      <c r="J61" s="149"/>
      <c r="K61" s="150" t="s">
        <v>95</v>
      </c>
      <c r="L61" s="145"/>
      <c r="M61" s="145"/>
      <c r="N61" s="145"/>
      <c r="O61" s="151"/>
      <c r="T61" s="54" t="s">
        <v>152</v>
      </c>
      <c r="U61" s="54"/>
      <c r="V61" s="54"/>
      <c r="W61" s="54" t="str">
        <f>K62</f>
        <v>鷺沼－Ａ</v>
      </c>
      <c r="X61" s="54"/>
      <c r="Y61" s="54"/>
      <c r="Z61" s="54"/>
    </row>
    <row r="62" spans="2:26" s="12" customFormat="1" ht="15" thickBot="1" thickTop="1">
      <c r="B62" s="134" t="str">
        <f>B50</f>
        <v>谷津－Ｅ</v>
      </c>
      <c r="C62" s="135"/>
      <c r="D62" s="135"/>
      <c r="E62" s="135"/>
      <c r="F62" s="136"/>
      <c r="G62" s="140" t="s">
        <v>167</v>
      </c>
      <c r="H62" s="135"/>
      <c r="I62" s="135"/>
      <c r="J62" s="136"/>
      <c r="K62" s="140" t="str">
        <f>Q50</f>
        <v>鷺沼－Ａ</v>
      </c>
      <c r="L62" s="135"/>
      <c r="M62" s="135"/>
      <c r="N62" s="135"/>
      <c r="O62" s="142"/>
      <c r="T62" s="54" t="s">
        <v>153</v>
      </c>
      <c r="U62" s="54"/>
      <c r="V62" s="54"/>
      <c r="W62" s="54" t="str">
        <f>K50</f>
        <v>谷津－Ｄ</v>
      </c>
      <c r="X62" s="54"/>
      <c r="Y62" s="54"/>
      <c r="Z62" s="54"/>
    </row>
    <row r="63" spans="2:26" s="12" customFormat="1" ht="15" thickBot="1" thickTop="1">
      <c r="B63" s="137"/>
      <c r="C63" s="138"/>
      <c r="D63" s="138"/>
      <c r="E63" s="138"/>
      <c r="F63" s="139"/>
      <c r="G63" s="141"/>
      <c r="H63" s="138"/>
      <c r="I63" s="138"/>
      <c r="J63" s="139"/>
      <c r="K63" s="141"/>
      <c r="L63" s="138"/>
      <c r="M63" s="138"/>
      <c r="N63" s="138"/>
      <c r="O63" s="143"/>
      <c r="T63" s="54"/>
      <c r="U63" s="54"/>
      <c r="V63" s="54"/>
      <c r="W63" s="54" t="str">
        <f>Z50</f>
        <v>大久保－Ａ</v>
      </c>
      <c r="X63" s="54"/>
      <c r="Y63" s="54"/>
      <c r="Z63" s="54"/>
    </row>
  </sheetData>
  <sheetProtection/>
  <mergeCells count="174">
    <mergeCell ref="S3:AE3"/>
    <mergeCell ref="S24:AE24"/>
    <mergeCell ref="M18:O18"/>
    <mergeCell ref="P18:Q18"/>
    <mergeCell ref="R18:T18"/>
    <mergeCell ref="M17:O17"/>
    <mergeCell ref="M16:O16"/>
    <mergeCell ref="R19:T19"/>
    <mergeCell ref="R17:T17"/>
    <mergeCell ref="P17:Q17"/>
    <mergeCell ref="M19:O19"/>
    <mergeCell ref="P19:Q19"/>
    <mergeCell ref="M26:O27"/>
    <mergeCell ref="M20:O20"/>
    <mergeCell ref="AD26:AE27"/>
    <mergeCell ref="S26:U27"/>
    <mergeCell ref="V30:W31"/>
    <mergeCell ref="S30:U31"/>
    <mergeCell ref="V26:W27"/>
    <mergeCell ref="V28:W29"/>
    <mergeCell ref="AD28:AE29"/>
    <mergeCell ref="C32:F33"/>
    <mergeCell ref="C34:F35"/>
    <mergeCell ref="F37:L37"/>
    <mergeCell ref="P26:R27"/>
    <mergeCell ref="P34:R35"/>
    <mergeCell ref="J30:L31"/>
    <mergeCell ref="G28:I29"/>
    <mergeCell ref="C30:F31"/>
    <mergeCell ref="M37:O37"/>
    <mergeCell ref="P37:Q37"/>
    <mergeCell ref="X32:Y33"/>
    <mergeCell ref="V34:W35"/>
    <mergeCell ref="V32:W33"/>
    <mergeCell ref="M32:O33"/>
    <mergeCell ref="S32:U33"/>
    <mergeCell ref="X28:Y29"/>
    <mergeCell ref="X34:Y35"/>
    <mergeCell ref="Z34:AA35"/>
    <mergeCell ref="AD34:AE35"/>
    <mergeCell ref="X30:Y31"/>
    <mergeCell ref="Z30:AA31"/>
    <mergeCell ref="AB30:AC31"/>
    <mergeCell ref="AD30:AE31"/>
    <mergeCell ref="AD32:AE33"/>
    <mergeCell ref="AB34:AC35"/>
    <mergeCell ref="AB28:AC29"/>
    <mergeCell ref="Z32:AA33"/>
    <mergeCell ref="AB26:AC27"/>
    <mergeCell ref="Z26:AA27"/>
    <mergeCell ref="C7:F8"/>
    <mergeCell ref="AD13:AE14"/>
    <mergeCell ref="AB13:AC14"/>
    <mergeCell ref="X13:Y14"/>
    <mergeCell ref="G7:I8"/>
    <mergeCell ref="C9:F10"/>
    <mergeCell ref="C11:F12"/>
    <mergeCell ref="P13:R14"/>
    <mergeCell ref="G5:I6"/>
    <mergeCell ref="M5:O6"/>
    <mergeCell ref="V13:W14"/>
    <mergeCell ref="Z13:AA14"/>
    <mergeCell ref="M11:O12"/>
    <mergeCell ref="S9:U10"/>
    <mergeCell ref="S11:U12"/>
    <mergeCell ref="P16:Q16"/>
    <mergeCell ref="R16:T16"/>
    <mergeCell ref="J9:L10"/>
    <mergeCell ref="P5:R6"/>
    <mergeCell ref="S5:U6"/>
    <mergeCell ref="J5:L6"/>
    <mergeCell ref="V7:W8"/>
    <mergeCell ref="AB7:AC8"/>
    <mergeCell ref="V5:W6"/>
    <mergeCell ref="X5:Y6"/>
    <mergeCell ref="Z5:AA6"/>
    <mergeCell ref="X7:Y8"/>
    <mergeCell ref="AB5:AC6"/>
    <mergeCell ref="AD5:AE6"/>
    <mergeCell ref="AD7:AE8"/>
    <mergeCell ref="Z11:AA12"/>
    <mergeCell ref="AD9:AE10"/>
    <mergeCell ref="AB9:AC10"/>
    <mergeCell ref="Z9:AA10"/>
    <mergeCell ref="Z7:AA8"/>
    <mergeCell ref="R37:T37"/>
    <mergeCell ref="AB11:AC12"/>
    <mergeCell ref="AD11:AE12"/>
    <mergeCell ref="X9:Y10"/>
    <mergeCell ref="X11:Y12"/>
    <mergeCell ref="V9:W10"/>
    <mergeCell ref="V11:W12"/>
    <mergeCell ref="AB32:AC33"/>
    <mergeCell ref="X26:Y27"/>
    <mergeCell ref="Z28:AA29"/>
    <mergeCell ref="P20:Q20"/>
    <mergeCell ref="R20:T20"/>
    <mergeCell ref="M21:O21"/>
    <mergeCell ref="P21:Q21"/>
    <mergeCell ref="R21:T21"/>
    <mergeCell ref="F38:L38"/>
    <mergeCell ref="F39:L39"/>
    <mergeCell ref="F40:L40"/>
    <mergeCell ref="R42:T42"/>
    <mergeCell ref="M40:O40"/>
    <mergeCell ref="P39:Q39"/>
    <mergeCell ref="R38:T38"/>
    <mergeCell ref="M42:O42"/>
    <mergeCell ref="P42:Q42"/>
    <mergeCell ref="M38:O38"/>
    <mergeCell ref="P38:Q38"/>
    <mergeCell ref="P41:Q41"/>
    <mergeCell ref="R41:T41"/>
    <mergeCell ref="R39:T39"/>
    <mergeCell ref="M39:O39"/>
    <mergeCell ref="P40:Q40"/>
    <mergeCell ref="R40:T40"/>
    <mergeCell ref="C26:F27"/>
    <mergeCell ref="C28:F29"/>
    <mergeCell ref="F16:L16"/>
    <mergeCell ref="F17:L17"/>
    <mergeCell ref="F18:L18"/>
    <mergeCell ref="F19:L19"/>
    <mergeCell ref="F20:L20"/>
    <mergeCell ref="F21:L21"/>
    <mergeCell ref="G26:I27"/>
    <mergeCell ref="J26:L27"/>
    <mergeCell ref="B61:F61"/>
    <mergeCell ref="G61:J61"/>
    <mergeCell ref="K61:O61"/>
    <mergeCell ref="F41:L41"/>
    <mergeCell ref="M41:O41"/>
    <mergeCell ref="B56:F57"/>
    <mergeCell ref="G56:J57"/>
    <mergeCell ref="K56:O57"/>
    <mergeCell ref="G55:J55"/>
    <mergeCell ref="K55:O55"/>
    <mergeCell ref="B50:F51"/>
    <mergeCell ref="A5:B14"/>
    <mergeCell ref="A26:B35"/>
    <mergeCell ref="B45:O45"/>
    <mergeCell ref="B49:F49"/>
    <mergeCell ref="G49:J49"/>
    <mergeCell ref="K49:O49"/>
    <mergeCell ref="F42:L42"/>
    <mergeCell ref="C13:F14"/>
    <mergeCell ref="C5:F6"/>
    <mergeCell ref="Q55:U55"/>
    <mergeCell ref="V55:Y55"/>
    <mergeCell ref="Z55:AD55"/>
    <mergeCell ref="B62:F63"/>
    <mergeCell ref="G62:J63"/>
    <mergeCell ref="K62:O63"/>
    <mergeCell ref="Q56:U57"/>
    <mergeCell ref="V56:Y57"/>
    <mergeCell ref="Z56:AD57"/>
    <mergeCell ref="B55:F55"/>
    <mergeCell ref="J3:L3"/>
    <mergeCell ref="Q50:U51"/>
    <mergeCell ref="V50:Y51"/>
    <mergeCell ref="Z50:AD51"/>
    <mergeCell ref="Q45:AD45"/>
    <mergeCell ref="Q49:U49"/>
    <mergeCell ref="V49:Y49"/>
    <mergeCell ref="Z49:AD49"/>
    <mergeCell ref="G50:J51"/>
    <mergeCell ref="K50:O51"/>
    <mergeCell ref="T62:V63"/>
    <mergeCell ref="W62:Z62"/>
    <mergeCell ref="W63:Z63"/>
    <mergeCell ref="T60:V60"/>
    <mergeCell ref="W60:Z60"/>
    <mergeCell ref="T61:V61"/>
    <mergeCell ref="W61:Z61"/>
  </mergeCells>
  <printOptions horizontalCentered="1"/>
  <pageMargins left="0.3937007874015748" right="0.3937007874015748" top="0.3937007874015748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大島　幸浩</cp:lastModifiedBy>
  <cp:lastPrinted>2012-11-30T01:50:03Z</cp:lastPrinted>
  <dcterms:created xsi:type="dcterms:W3CDTF">2009-05-25T12:21:24Z</dcterms:created>
  <dcterms:modified xsi:type="dcterms:W3CDTF">2013-01-22T00:54:07Z</dcterms:modified>
  <cp:category/>
  <cp:version/>
  <cp:contentType/>
  <cp:contentStatus/>
</cp:coreProperties>
</file>