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762" activeTab="0"/>
  </bookViews>
  <sheets>
    <sheet name="CATEGORY　Ⅰ" sheetId="1" r:id="rId1"/>
    <sheet name="CATEGORY　Ⅱ" sheetId="2" r:id="rId2"/>
    <sheet name="CATEGORY　Ⅲ" sheetId="3" r:id="rId3"/>
  </sheets>
  <definedNames>
    <definedName name="_xlnm.Print_Area" localSheetId="0">'CATEGORY　Ⅰ'!$A$1:$AE$57</definedName>
    <definedName name="_xlnm.Print_Area" localSheetId="1">'CATEGORY　Ⅱ'!$A$1:$AE$56</definedName>
    <definedName name="_xlnm.Print_Area" localSheetId="2">'CATEGORY　Ⅲ'!$A$1:$AE$61</definedName>
  </definedNames>
  <calcPr fullCalcOnLoad="1"/>
</workbook>
</file>

<file path=xl/sharedStrings.xml><?xml version="1.0" encoding="utf-8"?>
<sst xmlns="http://schemas.openxmlformats.org/spreadsheetml/2006/main" count="503" uniqueCount="137">
  <si>
    <t>勝点</t>
  </si>
  <si>
    <t>得点</t>
  </si>
  <si>
    <t>失点</t>
  </si>
  <si>
    <t>得失点</t>
  </si>
  <si>
    <t>順位</t>
  </si>
  <si>
    <t>≪決勝≫</t>
  </si>
  <si>
    <t>Ａコート１位</t>
  </si>
  <si>
    <t>Ｂコート１位</t>
  </si>
  <si>
    <t>Ｅコート４位</t>
  </si>
  <si>
    <t>Ｆコート４位</t>
  </si>
  <si>
    <t>実籾</t>
  </si>
  <si>
    <t>Ｅコート１位</t>
  </si>
  <si>
    <t>Ｆコート２位</t>
  </si>
  <si>
    <t>Ｆコート１位</t>
  </si>
  <si>
    <t>Ｅコート２位</t>
  </si>
  <si>
    <t>Ｅコート３位</t>
  </si>
  <si>
    <t>Ｆコート３位</t>
  </si>
  <si>
    <t>－</t>
  </si>
  <si>
    <t>②</t>
  </si>
  <si>
    <t>①</t>
  </si>
  <si>
    <t>③</t>
  </si>
  <si>
    <t>⑤</t>
  </si>
  <si>
    <t>⑥</t>
  </si>
  <si>
    <t>④</t>
  </si>
  <si>
    <t>ＶＳ</t>
  </si>
  <si>
    <t>≪フレンドリーマッチ≫</t>
  </si>
  <si>
    <t xml:space="preserve"> CATEGORY　Ⅰ</t>
  </si>
  <si>
    <t>ＶＳ</t>
  </si>
  <si>
    <t>Ａ　コ　ー　ト</t>
  </si>
  <si>
    <t>Ｂ　コ　ー　ト</t>
  </si>
  <si>
    <t>⑧</t>
  </si>
  <si>
    <t>⑦</t>
  </si>
  <si>
    <t>藤崎－Ｅ</t>
  </si>
  <si>
    <t>【Ｅコート】</t>
  </si>
  <si>
    <t>【Ｆコート】</t>
  </si>
  <si>
    <t>⑩</t>
  </si>
  <si>
    <t>ＶＳ</t>
  </si>
  <si>
    <t>ＶＳ</t>
  </si>
  <si>
    <t>ＶＳ</t>
  </si>
  <si>
    <t>⑨ １１：４０～１１：５８</t>
  </si>
  <si>
    <t>⑧ １１：２０～１１：３８</t>
  </si>
  <si>
    <t>⑦ １１：００～１１：１８</t>
  </si>
  <si>
    <t>⑥ １０：４０～１０：５８</t>
  </si>
  <si>
    <t>⑤ １０：２０～１０：３８</t>
  </si>
  <si>
    <t>④ １０：００～１０：１８</t>
  </si>
  <si>
    <t>⑩ １２：００～１２：１８</t>
  </si>
  <si>
    <t>① ０９：００～　９：１８</t>
  </si>
  <si>
    <t>② ０９：２０～　９：３８</t>
  </si>
  <si>
    <t>③ ０９：４０～　９：５８</t>
  </si>
  <si>
    <t>Ｃコート１位</t>
  </si>
  <si>
    <t>Ｄコート１位</t>
  </si>
  <si>
    <t>【Ａコート】</t>
  </si>
  <si>
    <t xml:space="preserve"> CATEGORY　Ⅱ</t>
  </si>
  <si>
    <t xml:space="preserve"> CATEGORY　Ⅲ</t>
  </si>
  <si>
    <t>⑨</t>
  </si>
  <si>
    <t>Ｃ　コ　ー　ト</t>
  </si>
  <si>
    <t>Ｄ　コ　ー　ト</t>
  </si>
  <si>
    <t>【Ｃコート】</t>
  </si>
  <si>
    <t>Ｅ　コ　ー　ト</t>
  </si>
  <si>
    <t>Ｆ　コ　ー　ト</t>
  </si>
  <si>
    <t>MSS香澄Ａ</t>
  </si>
  <si>
    <t>藤崎－Ａ</t>
  </si>
  <si>
    <t>大久保－Ｂ</t>
  </si>
  <si>
    <t>鷺沼－Ｂ</t>
  </si>
  <si>
    <t>谷津－Ｃ</t>
  </si>
  <si>
    <t>東習－Ａ</t>
  </si>
  <si>
    <t>藤崎－Ｂ</t>
  </si>
  <si>
    <t>向山－Ａ</t>
  </si>
  <si>
    <t>①　０９：００～０９：１８</t>
  </si>
  <si>
    <t>谷津－Ｄ</t>
  </si>
  <si>
    <t>鷺沼－Ｃ</t>
  </si>
  <si>
    <t>藤崎－Ｄ</t>
  </si>
  <si>
    <t>向山－Ｂ</t>
  </si>
  <si>
    <t>藤崎－Ｈ</t>
  </si>
  <si>
    <t>藤崎－Ｃ</t>
  </si>
  <si>
    <t>谷津－Ｂ</t>
  </si>
  <si>
    <t>秋津</t>
  </si>
  <si>
    <t>東習－Ｂ</t>
  </si>
  <si>
    <t>鷺沼－Ａ</t>
  </si>
  <si>
    <t>大久保－Ａ</t>
  </si>
  <si>
    <t>MSS香澄Ｂ</t>
  </si>
  <si>
    <t>藤崎－Ｇ</t>
  </si>
  <si>
    <t>谷津－Ａ</t>
  </si>
  <si>
    <t>藤崎－Ｆ</t>
  </si>
  <si>
    <t>大久保東</t>
  </si>
  <si>
    <t>東習－Ｃ</t>
  </si>
  <si>
    <t>向山－Ｃ</t>
  </si>
  <si>
    <t>Ｃコート責任　　　実籾ＭＳ 　・　 秋津ＳＣ</t>
  </si>
  <si>
    <t>Ｅコート責任　　谷津ＳＣ 　・　 東習ＦＣ</t>
  </si>
  <si>
    <t>Ｆコート責任　　　藤崎ＳＣ 　・　 鷺沼ＦＣ</t>
  </si>
  <si>
    <t>Ｄコート責任　　　向山イレブン　・　鷺沼ＦＣ</t>
  </si>
  <si>
    <t>Ａコート責任　　　大久保東　・　向山イレブン</t>
  </si>
  <si>
    <t>Ｂコート責任　　　ＭＳＳ香澄　・　大久保ＳＣ</t>
  </si>
  <si>
    <t>≪準決勝≫</t>
  </si>
  <si>
    <t>Ｅコート⑦勝者</t>
  </si>
  <si>
    <t>Ｆコート⑦勝者</t>
  </si>
  <si>
    <t>③　０９：５０～１０：０８</t>
  </si>
  <si>
    <t>⑤　１０：４０～１０：５８</t>
  </si>
  <si>
    <t>　⑪１２：４０～</t>
  </si>
  <si>
    <t>　⑦１１：５０～</t>
  </si>
  <si>
    <t>　⑧１２：１５～</t>
  </si>
  <si>
    <t>　⑨１２：４０～</t>
  </si>
  <si>
    <t>②　０９：２０～０９：３８</t>
  </si>
  <si>
    <t>④　１０：１０～１０：２８</t>
  </si>
  <si>
    <t>⑥　１１：００～１１：１８</t>
  </si>
  <si>
    <t>≪銅メダル≫</t>
  </si>
  <si>
    <t>⑦</t>
  </si>
  <si>
    <t>①</t>
  </si>
  <si>
    <t>④</t>
  </si>
  <si>
    <t>⑩</t>
  </si>
  <si>
    <t>－</t>
  </si>
  <si>
    <t>③</t>
  </si>
  <si>
    <t>⑨</t>
  </si>
  <si>
    <t>⑤</t>
  </si>
  <si>
    <t>⑥</t>
  </si>
  <si>
    <t>⑧</t>
  </si>
  <si>
    <t>②</t>
  </si>
  <si>
    <t>○</t>
  </si>
  <si>
    <t>△</t>
  </si>
  <si>
    <t>●</t>
  </si>
  <si>
    <t>●</t>
  </si>
  <si>
    <t>○</t>
  </si>
  <si>
    <t>△</t>
  </si>
  <si>
    <t>Ａコート２位</t>
  </si>
  <si>
    <t>Ｂコート２位</t>
  </si>
  <si>
    <t>4　―　0</t>
  </si>
  <si>
    <t>Ｃコート２位</t>
  </si>
  <si>
    <t>Ｄコート２位</t>
  </si>
  <si>
    <t>4　―　1</t>
  </si>
  <si>
    <t>3　―　1</t>
  </si>
  <si>
    <t>1　―　2</t>
  </si>
  <si>
    <t>Eｺｰﾄ⑦敗戦ﾁｰﾑ</t>
  </si>
  <si>
    <t>Fｺｰﾄ⑦敗戦ﾁｰﾑ</t>
  </si>
  <si>
    <t>１ ― 0</t>
  </si>
  <si>
    <t>2　―　3</t>
  </si>
  <si>
    <t>0　―　4</t>
  </si>
  <si>
    <t>平成25年度　1年生　第31回ならしの朝日旗少年ミニサッカー大会結果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</si>
</sst>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HGPｺﾞｼｯｸE"/>
      <family val="3"/>
    </font>
    <font>
      <sz val="10"/>
      <name val="HGPｺﾞｼｯｸE"/>
      <family val="3"/>
    </font>
    <font>
      <sz val="11"/>
      <name val="HGPｺﾞｼｯｸE"/>
      <family val="3"/>
    </font>
    <font>
      <sz val="10"/>
      <color indexed="23"/>
      <name val="HGPｺﾞｼｯｸE"/>
      <family val="3"/>
    </font>
    <font>
      <sz val="12"/>
      <color indexed="10"/>
      <name val="HGPｺﾞｼｯｸE"/>
      <family val="3"/>
    </font>
    <font>
      <sz val="10"/>
      <color indexed="8"/>
      <name val="HGPｺﾞｼｯｸE"/>
      <family val="3"/>
    </font>
    <font>
      <sz val="9"/>
      <color indexed="12"/>
      <name val="HGPｺﾞｼｯｸE"/>
      <family val="3"/>
    </font>
    <font>
      <sz val="10"/>
      <color indexed="16"/>
      <name val="HGPｺﾞｼｯｸE"/>
      <family val="3"/>
    </font>
    <font>
      <sz val="10"/>
      <color indexed="10"/>
      <name val="HGPｺﾞｼｯｸE"/>
      <family val="3"/>
    </font>
    <font>
      <sz val="10"/>
      <color indexed="12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HGPｺﾞｼｯｸE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textRotation="255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57" fontId="4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24" borderId="0" xfId="60" applyFont="1" applyFill="1" applyAlignment="1" applyProtection="1">
      <alignment horizontal="center" vertical="center" shrinkToFit="1"/>
      <protection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3" fillId="25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6" borderId="35" xfId="0" applyFont="1" applyFill="1" applyBorder="1" applyAlignment="1" applyProtection="1">
      <alignment horizontal="center" vertical="center"/>
      <protection locked="0"/>
    </xf>
    <xf numFmtId="57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 textRotation="255"/>
      <protection locked="0"/>
    </xf>
    <xf numFmtId="0" fontId="4" fillId="0" borderId="26" xfId="0" applyFont="1" applyBorder="1" applyAlignment="1" applyProtection="1">
      <alignment horizontal="center" vertical="center" textRotation="255"/>
      <protection locked="0"/>
    </xf>
    <xf numFmtId="0" fontId="4" fillId="0" borderId="64" xfId="0" applyFont="1" applyBorder="1" applyAlignment="1" applyProtection="1">
      <alignment horizontal="center" vertical="center" textRotation="255"/>
      <protection locked="0"/>
    </xf>
    <xf numFmtId="0" fontId="4" fillId="0" borderId="23" xfId="0" applyFont="1" applyBorder="1" applyAlignment="1" applyProtection="1">
      <alignment horizontal="center" vertical="center" textRotation="255"/>
      <protection locked="0"/>
    </xf>
    <xf numFmtId="0" fontId="4" fillId="0" borderId="27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13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3" fillId="0" borderId="5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12" fillId="24" borderId="35" xfId="60" applyFont="1" applyFill="1" applyBorder="1" applyAlignment="1" applyProtection="1">
      <alignment horizontal="left" vertical="center" shrinkToFit="1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5" fillId="25" borderId="13" xfId="0" applyFont="1" applyFill="1" applyBorder="1" applyAlignment="1" applyProtection="1">
      <alignment horizontal="center" vertical="center"/>
      <protection locked="0"/>
    </xf>
    <xf numFmtId="0" fontId="5" fillId="25" borderId="26" xfId="0" applyFont="1" applyFill="1" applyBorder="1" applyAlignment="1" applyProtection="1">
      <alignment horizontal="center" vertical="center"/>
      <protection locked="0"/>
    </xf>
    <xf numFmtId="0" fontId="5" fillId="25" borderId="21" xfId="0" applyFont="1" applyFill="1" applyBorder="1" applyAlignment="1" applyProtection="1">
      <alignment horizontal="center" vertical="center"/>
      <protection locked="0"/>
    </xf>
    <xf numFmtId="0" fontId="5" fillId="25" borderId="34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tabSelected="1" view="pageBreakPreview" zoomScaleSheetLayoutView="100" zoomScalePageLayoutView="0" workbookViewId="0" topLeftCell="A1">
      <selection activeCell="A1" sqref="A1:AE1"/>
    </sheetView>
  </sheetViews>
  <sheetFormatPr defaultColWidth="9.00390625" defaultRowHeight="15" customHeight="1"/>
  <cols>
    <col min="1" max="31" width="3.125" style="1" customWidth="1"/>
    <col min="32" max="32" width="2.625" style="1" customWidth="1"/>
    <col min="33" max="122" width="3.125" style="1" customWidth="1"/>
    <col min="123" max="16384" width="9.00390625" style="1" customWidth="1"/>
  </cols>
  <sheetData>
    <row r="1" spans="1:31" s="52" customFormat="1" ht="19.5" customHeight="1" thickBot="1">
      <c r="A1" s="166" t="s">
        <v>136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ht="15" customHeight="1" thickTop="1"/>
    <row r="4" spans="1:31" ht="15" customHeight="1" thickBot="1">
      <c r="A4" s="73" t="s">
        <v>26</v>
      </c>
      <c r="B4" s="73"/>
      <c r="C4" s="73"/>
      <c r="D4" s="73"/>
      <c r="E4" s="73"/>
      <c r="J4" s="72">
        <v>41665</v>
      </c>
      <c r="K4" s="72"/>
      <c r="L4" s="72"/>
      <c r="Q4" s="8"/>
      <c r="R4" s="8"/>
      <c r="S4" s="71" t="s">
        <v>91</v>
      </c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30:31" ht="15" customHeight="1" thickBot="1" thickTop="1">
      <c r="AD5" s="2"/>
      <c r="AE5" s="2"/>
    </row>
    <row r="6" spans="1:31" ht="13.5" customHeight="1">
      <c r="A6" s="134" t="s">
        <v>28</v>
      </c>
      <c r="B6" s="135"/>
      <c r="C6" s="140"/>
      <c r="D6" s="140"/>
      <c r="E6" s="140"/>
      <c r="F6" s="135"/>
      <c r="G6" s="142" t="s">
        <v>82</v>
      </c>
      <c r="H6" s="142"/>
      <c r="I6" s="142"/>
      <c r="J6" s="144" t="s">
        <v>84</v>
      </c>
      <c r="K6" s="145"/>
      <c r="L6" s="145"/>
      <c r="M6" s="142" t="s">
        <v>83</v>
      </c>
      <c r="N6" s="142"/>
      <c r="O6" s="142"/>
      <c r="P6" s="145" t="s">
        <v>86</v>
      </c>
      <c r="Q6" s="145"/>
      <c r="R6" s="145"/>
      <c r="S6" s="162" t="s">
        <v>85</v>
      </c>
      <c r="T6" s="162"/>
      <c r="U6" s="163"/>
      <c r="V6" s="112" t="s">
        <v>0</v>
      </c>
      <c r="W6" s="120"/>
      <c r="X6" s="120" t="s">
        <v>1</v>
      </c>
      <c r="Y6" s="120"/>
      <c r="Z6" s="120" t="s">
        <v>2</v>
      </c>
      <c r="AA6" s="120"/>
      <c r="AB6" s="120" t="s">
        <v>3</v>
      </c>
      <c r="AC6" s="122"/>
      <c r="AD6" s="112" t="s">
        <v>4</v>
      </c>
      <c r="AE6" s="113"/>
    </row>
    <row r="7" spans="1:31" ht="13.5" customHeight="1" thickBot="1">
      <c r="A7" s="136"/>
      <c r="B7" s="137"/>
      <c r="C7" s="141"/>
      <c r="D7" s="141"/>
      <c r="E7" s="141"/>
      <c r="F7" s="139"/>
      <c r="G7" s="143"/>
      <c r="H7" s="143"/>
      <c r="I7" s="143"/>
      <c r="J7" s="146"/>
      <c r="K7" s="147"/>
      <c r="L7" s="147"/>
      <c r="M7" s="143"/>
      <c r="N7" s="143"/>
      <c r="O7" s="143"/>
      <c r="P7" s="147"/>
      <c r="Q7" s="147"/>
      <c r="R7" s="147"/>
      <c r="S7" s="164"/>
      <c r="T7" s="164"/>
      <c r="U7" s="165"/>
      <c r="V7" s="114"/>
      <c r="W7" s="121"/>
      <c r="X7" s="121"/>
      <c r="Y7" s="121"/>
      <c r="Z7" s="121"/>
      <c r="AA7" s="121"/>
      <c r="AB7" s="121"/>
      <c r="AC7" s="123"/>
      <c r="AD7" s="114"/>
      <c r="AE7" s="115"/>
    </row>
    <row r="8" spans="1:31" ht="13.5" customHeight="1">
      <c r="A8" s="136"/>
      <c r="B8" s="137"/>
      <c r="C8" s="148" t="str">
        <f>G6</f>
        <v>谷津－Ａ</v>
      </c>
      <c r="D8" s="148"/>
      <c r="E8" s="148"/>
      <c r="F8" s="149"/>
      <c r="G8" s="150"/>
      <c r="H8" s="151"/>
      <c r="I8" s="152"/>
      <c r="J8" s="15" t="s">
        <v>106</v>
      </c>
      <c r="K8" s="16" t="s">
        <v>119</v>
      </c>
      <c r="L8" s="17"/>
      <c r="M8" s="15" t="s">
        <v>107</v>
      </c>
      <c r="N8" s="16" t="s">
        <v>119</v>
      </c>
      <c r="O8" s="17"/>
      <c r="P8" s="15" t="s">
        <v>108</v>
      </c>
      <c r="Q8" s="16" t="s">
        <v>119</v>
      </c>
      <c r="R8" s="17"/>
      <c r="S8" s="15" t="s">
        <v>109</v>
      </c>
      <c r="T8" s="16" t="s">
        <v>119</v>
      </c>
      <c r="U8" s="42"/>
      <c r="V8" s="85">
        <f>3*COUNTIF(G8:U8,"○")+COUNTIF(G8:U8,"△")</f>
        <v>0</v>
      </c>
      <c r="W8" s="86"/>
      <c r="X8" s="86">
        <f>G9+J9+M9+P9+S9</f>
        <v>1</v>
      </c>
      <c r="Y8" s="86"/>
      <c r="Z8" s="86">
        <f>I9+L9+O9+R9+U9</f>
        <v>25</v>
      </c>
      <c r="AA8" s="86"/>
      <c r="AB8" s="116">
        <f>X8-Z8</f>
        <v>-24</v>
      </c>
      <c r="AC8" s="117"/>
      <c r="AD8" s="118">
        <v>5</v>
      </c>
      <c r="AE8" s="119"/>
    </row>
    <row r="9" spans="1:31" ht="13.5" customHeight="1">
      <c r="A9" s="136"/>
      <c r="B9" s="137"/>
      <c r="C9" s="108"/>
      <c r="D9" s="108"/>
      <c r="E9" s="108"/>
      <c r="F9" s="109"/>
      <c r="G9" s="153"/>
      <c r="H9" s="103"/>
      <c r="I9" s="104"/>
      <c r="J9" s="13">
        <v>0</v>
      </c>
      <c r="K9" s="10" t="s">
        <v>110</v>
      </c>
      <c r="L9" s="14">
        <v>5</v>
      </c>
      <c r="M9" s="13">
        <v>0</v>
      </c>
      <c r="N9" s="10" t="s">
        <v>110</v>
      </c>
      <c r="O9" s="14">
        <v>7</v>
      </c>
      <c r="P9" s="13">
        <v>1</v>
      </c>
      <c r="Q9" s="10" t="s">
        <v>110</v>
      </c>
      <c r="R9" s="14">
        <v>2</v>
      </c>
      <c r="S9" s="18">
        <v>0</v>
      </c>
      <c r="T9" s="19" t="s">
        <v>110</v>
      </c>
      <c r="U9" s="27">
        <v>11</v>
      </c>
      <c r="V9" s="105"/>
      <c r="W9" s="91"/>
      <c r="X9" s="91"/>
      <c r="Y9" s="91"/>
      <c r="Z9" s="91"/>
      <c r="AA9" s="91"/>
      <c r="AB9" s="91"/>
      <c r="AC9" s="92"/>
      <c r="AD9" s="93"/>
      <c r="AE9" s="94"/>
    </row>
    <row r="10" spans="1:31" ht="13.5" customHeight="1">
      <c r="A10" s="136"/>
      <c r="B10" s="137"/>
      <c r="C10" s="106" t="str">
        <f>J6</f>
        <v>大久保東</v>
      </c>
      <c r="D10" s="106"/>
      <c r="E10" s="106"/>
      <c r="F10" s="107"/>
      <c r="G10" s="25" t="str">
        <f>J8</f>
        <v>⑦</v>
      </c>
      <c r="H10" s="21" t="s">
        <v>117</v>
      </c>
      <c r="I10" s="21"/>
      <c r="J10" s="82"/>
      <c r="K10" s="55"/>
      <c r="L10" s="101"/>
      <c r="M10" s="21" t="s">
        <v>111</v>
      </c>
      <c r="N10" s="21" t="s">
        <v>119</v>
      </c>
      <c r="O10" s="23"/>
      <c r="P10" s="22" t="s">
        <v>112</v>
      </c>
      <c r="Q10" s="21" t="s">
        <v>117</v>
      </c>
      <c r="R10" s="23"/>
      <c r="S10" s="13" t="s">
        <v>113</v>
      </c>
      <c r="T10" s="10" t="s">
        <v>118</v>
      </c>
      <c r="U10" s="26"/>
      <c r="V10" s="85">
        <f>3*COUNTIF(G10:U10,"○")+COUNTIF(G10:U10,"△")</f>
        <v>7</v>
      </c>
      <c r="W10" s="86"/>
      <c r="X10" s="86">
        <f>G11+J11+M11+P11+S11</f>
        <v>10</v>
      </c>
      <c r="Y10" s="86"/>
      <c r="Z10" s="86">
        <f>I11+L11+O11+R11+U11</f>
        <v>3</v>
      </c>
      <c r="AA10" s="86"/>
      <c r="AB10" s="91">
        <f>X10-Z10</f>
        <v>7</v>
      </c>
      <c r="AC10" s="92"/>
      <c r="AD10" s="93">
        <v>3</v>
      </c>
      <c r="AE10" s="94"/>
    </row>
    <row r="11" spans="1:31" ht="13.5" customHeight="1">
      <c r="A11" s="136"/>
      <c r="B11" s="137"/>
      <c r="C11" s="108"/>
      <c r="D11" s="108"/>
      <c r="E11" s="108"/>
      <c r="F11" s="109"/>
      <c r="G11" s="56">
        <f>L9</f>
        <v>5</v>
      </c>
      <c r="H11" s="19" t="s">
        <v>110</v>
      </c>
      <c r="I11" s="19">
        <f>J9</f>
        <v>0</v>
      </c>
      <c r="J11" s="102"/>
      <c r="K11" s="103"/>
      <c r="L11" s="104"/>
      <c r="M11" s="19">
        <v>0</v>
      </c>
      <c r="N11" s="19" t="s">
        <v>110</v>
      </c>
      <c r="O11" s="20">
        <v>1</v>
      </c>
      <c r="P11" s="18">
        <v>3</v>
      </c>
      <c r="Q11" s="19" t="s">
        <v>110</v>
      </c>
      <c r="R11" s="20">
        <v>0</v>
      </c>
      <c r="S11" s="18">
        <v>2</v>
      </c>
      <c r="T11" s="19" t="s">
        <v>110</v>
      </c>
      <c r="U11" s="27">
        <v>2</v>
      </c>
      <c r="V11" s="105"/>
      <c r="W11" s="91"/>
      <c r="X11" s="91"/>
      <c r="Y11" s="91"/>
      <c r="Z11" s="91"/>
      <c r="AA11" s="91"/>
      <c r="AB11" s="91"/>
      <c r="AC11" s="92"/>
      <c r="AD11" s="93"/>
      <c r="AE11" s="94"/>
    </row>
    <row r="12" spans="1:31" ht="13.5" customHeight="1">
      <c r="A12" s="136"/>
      <c r="B12" s="137"/>
      <c r="C12" s="106" t="str">
        <f>M6</f>
        <v>藤崎－Ｆ</v>
      </c>
      <c r="D12" s="106"/>
      <c r="E12" s="106"/>
      <c r="F12" s="107"/>
      <c r="G12" s="25" t="str">
        <f>M8</f>
        <v>①</v>
      </c>
      <c r="H12" s="21" t="s">
        <v>117</v>
      </c>
      <c r="I12" s="23"/>
      <c r="J12" s="21" t="s">
        <v>111</v>
      </c>
      <c r="K12" s="10" t="s">
        <v>117</v>
      </c>
      <c r="L12" s="14"/>
      <c r="M12" s="82"/>
      <c r="N12" s="55"/>
      <c r="O12" s="101"/>
      <c r="P12" s="10" t="s">
        <v>114</v>
      </c>
      <c r="Q12" s="10" t="s">
        <v>117</v>
      </c>
      <c r="R12" s="14"/>
      <c r="S12" s="13" t="s">
        <v>115</v>
      </c>
      <c r="T12" s="21" t="s">
        <v>119</v>
      </c>
      <c r="U12" s="58"/>
      <c r="V12" s="85">
        <f>3*COUNTIF(G12:U12,"○")+COUNTIF(G12:U12,"△")</f>
        <v>9</v>
      </c>
      <c r="W12" s="86"/>
      <c r="X12" s="86">
        <f>G13+J13+M13+P13+S13</f>
        <v>13</v>
      </c>
      <c r="Y12" s="86"/>
      <c r="Z12" s="86">
        <f>I13+L13+O13+R13+U13</f>
        <v>4</v>
      </c>
      <c r="AA12" s="86"/>
      <c r="AB12" s="91">
        <f>X12-Z12</f>
        <v>9</v>
      </c>
      <c r="AC12" s="92"/>
      <c r="AD12" s="93">
        <v>2</v>
      </c>
      <c r="AE12" s="94"/>
    </row>
    <row r="13" spans="1:31" ht="13.5" customHeight="1">
      <c r="A13" s="136"/>
      <c r="B13" s="137"/>
      <c r="C13" s="108"/>
      <c r="D13" s="108"/>
      <c r="E13" s="108"/>
      <c r="F13" s="109"/>
      <c r="G13" s="56">
        <f>O9</f>
        <v>7</v>
      </c>
      <c r="H13" s="19" t="s">
        <v>110</v>
      </c>
      <c r="I13" s="19">
        <f>M9</f>
        <v>0</v>
      </c>
      <c r="J13" s="18">
        <f>O11</f>
        <v>1</v>
      </c>
      <c r="K13" s="19" t="s">
        <v>110</v>
      </c>
      <c r="L13" s="20">
        <f>M11</f>
        <v>0</v>
      </c>
      <c r="M13" s="102"/>
      <c r="N13" s="103"/>
      <c r="O13" s="104"/>
      <c r="P13" s="19">
        <v>5</v>
      </c>
      <c r="Q13" s="19" t="s">
        <v>110</v>
      </c>
      <c r="R13" s="20">
        <v>0</v>
      </c>
      <c r="S13" s="13">
        <v>0</v>
      </c>
      <c r="T13" s="10" t="s">
        <v>110</v>
      </c>
      <c r="U13" s="26">
        <v>4</v>
      </c>
      <c r="V13" s="105"/>
      <c r="W13" s="91"/>
      <c r="X13" s="91"/>
      <c r="Y13" s="91"/>
      <c r="Z13" s="91"/>
      <c r="AA13" s="91"/>
      <c r="AB13" s="91"/>
      <c r="AC13" s="92"/>
      <c r="AD13" s="93"/>
      <c r="AE13" s="94"/>
    </row>
    <row r="14" spans="1:31" ht="13.5" customHeight="1">
      <c r="A14" s="136"/>
      <c r="B14" s="137"/>
      <c r="C14" s="95" t="str">
        <f>P6</f>
        <v>向山－Ｃ</v>
      </c>
      <c r="D14" s="96"/>
      <c r="E14" s="96"/>
      <c r="F14" s="97"/>
      <c r="G14" s="25" t="str">
        <f>P8</f>
        <v>④</v>
      </c>
      <c r="H14" s="21" t="s">
        <v>117</v>
      </c>
      <c r="I14" s="21"/>
      <c r="J14" s="22" t="s">
        <v>112</v>
      </c>
      <c r="K14" s="21" t="s">
        <v>119</v>
      </c>
      <c r="L14" s="23"/>
      <c r="M14" s="10" t="str">
        <f>P12</f>
        <v>⑥</v>
      </c>
      <c r="N14" s="10" t="s">
        <v>119</v>
      </c>
      <c r="O14" s="23"/>
      <c r="P14" s="82"/>
      <c r="Q14" s="55"/>
      <c r="R14" s="101"/>
      <c r="S14" s="21" t="s">
        <v>116</v>
      </c>
      <c r="T14" s="21" t="s">
        <v>119</v>
      </c>
      <c r="U14" s="28"/>
      <c r="V14" s="105">
        <f>3*COUNTIF(G14:U14,"○")+COUNTIF(G14:U14,"△")</f>
        <v>3</v>
      </c>
      <c r="W14" s="91"/>
      <c r="X14" s="91">
        <f>G15+J15+M15+P15+S15</f>
        <v>2</v>
      </c>
      <c r="Y14" s="91"/>
      <c r="Z14" s="91">
        <f>I15+L15+O15+R15+U15</f>
        <v>11</v>
      </c>
      <c r="AA14" s="91"/>
      <c r="AB14" s="91">
        <f>X14-Z14</f>
        <v>-9</v>
      </c>
      <c r="AC14" s="92"/>
      <c r="AD14" s="110">
        <v>4</v>
      </c>
      <c r="AE14" s="111"/>
    </row>
    <row r="15" spans="1:31" ht="13.5" customHeight="1">
      <c r="A15" s="136"/>
      <c r="B15" s="137"/>
      <c r="C15" s="98"/>
      <c r="D15" s="99"/>
      <c r="E15" s="99"/>
      <c r="F15" s="100"/>
      <c r="G15" s="56">
        <f>R9</f>
        <v>2</v>
      </c>
      <c r="H15" s="19" t="s">
        <v>110</v>
      </c>
      <c r="I15" s="19">
        <f>P9</f>
        <v>1</v>
      </c>
      <c r="J15" s="18">
        <f>R11</f>
        <v>0</v>
      </c>
      <c r="K15" s="19" t="s">
        <v>110</v>
      </c>
      <c r="L15" s="20">
        <f>P11</f>
        <v>3</v>
      </c>
      <c r="M15" s="19">
        <f>R13</f>
        <v>0</v>
      </c>
      <c r="N15" s="19" t="s">
        <v>110</v>
      </c>
      <c r="O15" s="20">
        <f>P13</f>
        <v>5</v>
      </c>
      <c r="P15" s="102"/>
      <c r="Q15" s="103"/>
      <c r="R15" s="104"/>
      <c r="S15" s="19">
        <v>0</v>
      </c>
      <c r="T15" s="19" t="s">
        <v>110</v>
      </c>
      <c r="U15" s="27">
        <v>2</v>
      </c>
      <c r="V15" s="105"/>
      <c r="W15" s="91"/>
      <c r="X15" s="91"/>
      <c r="Y15" s="91"/>
      <c r="Z15" s="91"/>
      <c r="AA15" s="91"/>
      <c r="AB15" s="91"/>
      <c r="AC15" s="92"/>
      <c r="AD15" s="110"/>
      <c r="AE15" s="111"/>
    </row>
    <row r="16" spans="1:31" ht="13.5" customHeight="1">
      <c r="A16" s="136"/>
      <c r="B16" s="137"/>
      <c r="C16" s="68" t="str">
        <f>S6</f>
        <v>東習－Ｃ</v>
      </c>
      <c r="D16" s="68"/>
      <c r="E16" s="68"/>
      <c r="F16" s="79"/>
      <c r="G16" s="25" t="s">
        <v>109</v>
      </c>
      <c r="H16" s="21" t="s">
        <v>117</v>
      </c>
      <c r="I16" s="23"/>
      <c r="J16" s="21" t="str">
        <f>S10</f>
        <v>⑤</v>
      </c>
      <c r="K16" s="21" t="s">
        <v>118</v>
      </c>
      <c r="L16" s="21"/>
      <c r="M16" s="22" t="str">
        <f>S12</f>
        <v>⑧</v>
      </c>
      <c r="N16" s="21" t="s">
        <v>117</v>
      </c>
      <c r="O16" s="23"/>
      <c r="P16" s="10" t="str">
        <f>S14</f>
        <v>②</v>
      </c>
      <c r="Q16" s="10" t="s">
        <v>117</v>
      </c>
      <c r="R16" s="14"/>
      <c r="S16" s="82"/>
      <c r="T16" s="55"/>
      <c r="U16" s="54"/>
      <c r="V16" s="85">
        <f>3*COUNTIF(G16:U16,"○")+COUNTIF(G16:U16,"△")</f>
        <v>10</v>
      </c>
      <c r="W16" s="86"/>
      <c r="X16" s="86">
        <f>G17+J17+M17+P17+S17</f>
        <v>19</v>
      </c>
      <c r="Y16" s="86"/>
      <c r="Z16" s="86">
        <f>I17+L17+O17+R17+U17</f>
        <v>2</v>
      </c>
      <c r="AA16" s="86"/>
      <c r="AB16" s="86">
        <f>X16-Z16</f>
        <v>17</v>
      </c>
      <c r="AC16" s="89"/>
      <c r="AD16" s="74">
        <v>1</v>
      </c>
      <c r="AE16" s="75"/>
    </row>
    <row r="17" spans="1:31" ht="13.5" customHeight="1" thickBot="1">
      <c r="A17" s="138"/>
      <c r="B17" s="139"/>
      <c r="C17" s="80"/>
      <c r="D17" s="80"/>
      <c r="E17" s="80"/>
      <c r="F17" s="81"/>
      <c r="G17" s="43">
        <f>U9</f>
        <v>11</v>
      </c>
      <c r="H17" s="24" t="s">
        <v>110</v>
      </c>
      <c r="I17" s="44">
        <f>S9</f>
        <v>0</v>
      </c>
      <c r="J17" s="24">
        <f>U11</f>
        <v>2</v>
      </c>
      <c r="K17" s="24" t="s">
        <v>110</v>
      </c>
      <c r="L17" s="24">
        <f>S11</f>
        <v>2</v>
      </c>
      <c r="M17" s="57">
        <f>U13</f>
        <v>4</v>
      </c>
      <c r="N17" s="24" t="s">
        <v>110</v>
      </c>
      <c r="O17" s="44">
        <f>S13</f>
        <v>0</v>
      </c>
      <c r="P17" s="24">
        <f>U15</f>
        <v>2</v>
      </c>
      <c r="Q17" s="24" t="s">
        <v>110</v>
      </c>
      <c r="R17" s="44">
        <f>S15</f>
        <v>0</v>
      </c>
      <c r="S17" s="53"/>
      <c r="T17" s="83"/>
      <c r="U17" s="84"/>
      <c r="V17" s="87"/>
      <c r="W17" s="88"/>
      <c r="X17" s="88"/>
      <c r="Y17" s="88"/>
      <c r="Z17" s="88"/>
      <c r="AA17" s="88"/>
      <c r="AB17" s="88"/>
      <c r="AC17" s="90"/>
      <c r="AD17" s="76"/>
      <c r="AE17" s="77"/>
    </row>
    <row r="18" spans="2:31" ht="13.5" customHeight="1">
      <c r="B18" s="4"/>
      <c r="C18" s="4"/>
      <c r="D18" s="4"/>
      <c r="E18" s="4"/>
      <c r="F18" s="5"/>
      <c r="G18" s="5"/>
      <c r="H18" s="5"/>
      <c r="I18" s="5"/>
      <c r="J18" s="3"/>
      <c r="K18" s="3"/>
      <c r="L18" s="3"/>
      <c r="M18" s="3"/>
      <c r="N18" s="3"/>
      <c r="O18" s="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2:47" s="7" customFormat="1" ht="15" customHeight="1">
      <c r="B19" s="67" t="s">
        <v>46</v>
      </c>
      <c r="C19" s="67"/>
      <c r="D19" s="67"/>
      <c r="E19" s="67"/>
      <c r="F19" s="67"/>
      <c r="G19" s="69" t="str">
        <f>G6</f>
        <v>谷津－Ａ</v>
      </c>
      <c r="H19" s="69"/>
      <c r="I19" s="69"/>
      <c r="J19" s="69" t="s">
        <v>27</v>
      </c>
      <c r="K19" s="69"/>
      <c r="L19" s="69" t="str">
        <f>M6</f>
        <v>藤崎－Ｆ</v>
      </c>
      <c r="M19" s="69"/>
      <c r="N19" s="69"/>
      <c r="R19" s="67" t="s">
        <v>42</v>
      </c>
      <c r="S19" s="67"/>
      <c r="T19" s="67"/>
      <c r="U19" s="67"/>
      <c r="V19" s="67"/>
      <c r="W19" s="67" t="str">
        <f>P6</f>
        <v>向山－Ｃ</v>
      </c>
      <c r="X19" s="67"/>
      <c r="Y19" s="67"/>
      <c r="Z19" s="69" t="s">
        <v>24</v>
      </c>
      <c r="AA19" s="69"/>
      <c r="AB19" s="67" t="str">
        <f>M6</f>
        <v>藤崎－Ｆ</v>
      </c>
      <c r="AC19" s="67"/>
      <c r="AD19" s="67"/>
      <c r="AG19" s="46"/>
      <c r="AH19" s="46"/>
      <c r="AI19" s="46"/>
      <c r="AJ19" s="46"/>
      <c r="AK19" s="46"/>
      <c r="AL19" s="46"/>
      <c r="AM19" s="46"/>
      <c r="AN19" s="47"/>
      <c r="AO19" s="47"/>
      <c r="AP19" s="47"/>
      <c r="AQ19" s="47"/>
      <c r="AR19" s="47"/>
      <c r="AS19" s="47"/>
      <c r="AT19" s="47"/>
      <c r="AU19" s="47"/>
    </row>
    <row r="20" spans="2:47" s="7" customFormat="1" ht="15" customHeight="1">
      <c r="B20" s="78" t="s">
        <v>47</v>
      </c>
      <c r="C20" s="78"/>
      <c r="D20" s="78"/>
      <c r="E20" s="78"/>
      <c r="F20" s="78"/>
      <c r="G20" s="67" t="str">
        <f>P6</f>
        <v>向山－Ｃ</v>
      </c>
      <c r="H20" s="67"/>
      <c r="I20" s="67"/>
      <c r="J20" s="69" t="s">
        <v>27</v>
      </c>
      <c r="K20" s="69"/>
      <c r="L20" s="67" t="str">
        <f>S6</f>
        <v>東習－Ｃ</v>
      </c>
      <c r="M20" s="67"/>
      <c r="N20" s="67"/>
      <c r="R20" s="67" t="s">
        <v>41</v>
      </c>
      <c r="S20" s="67"/>
      <c r="T20" s="67"/>
      <c r="U20" s="67"/>
      <c r="V20" s="67"/>
      <c r="W20" s="67" t="str">
        <f>G6</f>
        <v>谷津－Ａ</v>
      </c>
      <c r="X20" s="67"/>
      <c r="Y20" s="67"/>
      <c r="Z20" s="69" t="s">
        <v>24</v>
      </c>
      <c r="AA20" s="69"/>
      <c r="AB20" s="67" t="str">
        <f>J6</f>
        <v>大久保東</v>
      </c>
      <c r="AC20" s="67"/>
      <c r="AD20" s="67"/>
      <c r="AE20" s="5"/>
      <c r="AG20" s="48"/>
      <c r="AH20" s="48"/>
      <c r="AI20" s="48"/>
      <c r="AJ20" s="48"/>
      <c r="AK20" s="48"/>
      <c r="AL20" s="48"/>
      <c r="AM20" s="48"/>
      <c r="AN20" s="46"/>
      <c r="AO20" s="46"/>
      <c r="AP20" s="46"/>
      <c r="AQ20" s="47"/>
      <c r="AR20" s="47"/>
      <c r="AS20" s="46"/>
      <c r="AT20" s="46"/>
      <c r="AU20" s="46"/>
    </row>
    <row r="21" spans="2:47" s="7" customFormat="1" ht="15" customHeight="1">
      <c r="B21" s="78" t="s">
        <v>48</v>
      </c>
      <c r="C21" s="78"/>
      <c r="D21" s="78"/>
      <c r="E21" s="78"/>
      <c r="F21" s="78"/>
      <c r="G21" s="67" t="str">
        <f>J6</f>
        <v>大久保東</v>
      </c>
      <c r="H21" s="67"/>
      <c r="I21" s="67"/>
      <c r="J21" s="69" t="s">
        <v>27</v>
      </c>
      <c r="K21" s="69"/>
      <c r="L21" s="67" t="str">
        <f>M6</f>
        <v>藤崎－Ｆ</v>
      </c>
      <c r="M21" s="67"/>
      <c r="N21" s="67"/>
      <c r="R21" s="67" t="s">
        <v>40</v>
      </c>
      <c r="S21" s="67"/>
      <c r="T21" s="67"/>
      <c r="U21" s="67"/>
      <c r="V21" s="67"/>
      <c r="W21" s="67" t="str">
        <f>S6</f>
        <v>東習－Ｃ</v>
      </c>
      <c r="X21" s="67"/>
      <c r="Y21" s="67"/>
      <c r="Z21" s="69" t="s">
        <v>24</v>
      </c>
      <c r="AA21" s="69"/>
      <c r="AB21" s="67" t="str">
        <f>M6</f>
        <v>藤崎－Ｆ</v>
      </c>
      <c r="AC21" s="67"/>
      <c r="AD21" s="67"/>
      <c r="AE21" s="5"/>
      <c r="AG21" s="48"/>
      <c r="AH21" s="48"/>
      <c r="AI21" s="48"/>
      <c r="AJ21" s="48"/>
      <c r="AK21" s="48"/>
      <c r="AL21" s="48"/>
      <c r="AM21" s="48"/>
      <c r="AN21" s="46"/>
      <c r="AO21" s="46"/>
      <c r="AP21" s="46"/>
      <c r="AQ21" s="47"/>
      <c r="AR21" s="47"/>
      <c r="AS21" s="46"/>
      <c r="AT21" s="46"/>
      <c r="AU21" s="46"/>
    </row>
    <row r="22" spans="2:47" s="7" customFormat="1" ht="15" customHeight="1">
      <c r="B22" s="67" t="s">
        <v>44</v>
      </c>
      <c r="C22" s="67"/>
      <c r="D22" s="67"/>
      <c r="E22" s="67"/>
      <c r="F22" s="67"/>
      <c r="G22" s="67" t="str">
        <f>G6</f>
        <v>谷津－Ａ</v>
      </c>
      <c r="H22" s="67"/>
      <c r="I22" s="67"/>
      <c r="J22" s="69" t="s">
        <v>27</v>
      </c>
      <c r="K22" s="69"/>
      <c r="L22" s="67" t="str">
        <f>P6</f>
        <v>向山－Ｃ</v>
      </c>
      <c r="M22" s="67"/>
      <c r="N22" s="67"/>
      <c r="R22" s="68" t="s">
        <v>39</v>
      </c>
      <c r="S22" s="68"/>
      <c r="T22" s="68"/>
      <c r="U22" s="68"/>
      <c r="V22" s="68"/>
      <c r="W22" s="67" t="str">
        <f>P6</f>
        <v>向山－Ｃ</v>
      </c>
      <c r="X22" s="67"/>
      <c r="Y22" s="67"/>
      <c r="Z22" s="69" t="s">
        <v>24</v>
      </c>
      <c r="AA22" s="69"/>
      <c r="AB22" s="67" t="str">
        <f>J6</f>
        <v>大久保東</v>
      </c>
      <c r="AC22" s="67"/>
      <c r="AD22" s="67"/>
      <c r="AE22" s="5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7"/>
      <c r="AR22" s="47"/>
      <c r="AS22" s="46"/>
      <c r="AT22" s="46"/>
      <c r="AU22" s="46"/>
    </row>
    <row r="23" spans="2:47" s="7" customFormat="1" ht="15" customHeight="1">
      <c r="B23" s="67" t="s">
        <v>43</v>
      </c>
      <c r="C23" s="67"/>
      <c r="D23" s="67"/>
      <c r="E23" s="67"/>
      <c r="F23" s="67"/>
      <c r="G23" s="67" t="str">
        <f>J6</f>
        <v>大久保東</v>
      </c>
      <c r="H23" s="67"/>
      <c r="I23" s="67"/>
      <c r="J23" s="69" t="s">
        <v>27</v>
      </c>
      <c r="K23" s="69"/>
      <c r="L23" s="67" t="str">
        <f>S6</f>
        <v>東習－Ｃ</v>
      </c>
      <c r="M23" s="67"/>
      <c r="N23" s="67"/>
      <c r="R23" s="68" t="s">
        <v>45</v>
      </c>
      <c r="S23" s="68"/>
      <c r="T23" s="68"/>
      <c r="U23" s="68"/>
      <c r="V23" s="68"/>
      <c r="W23" s="67" t="str">
        <f>G6</f>
        <v>谷津－Ａ</v>
      </c>
      <c r="X23" s="67"/>
      <c r="Y23" s="67"/>
      <c r="Z23" s="69" t="s">
        <v>24</v>
      </c>
      <c r="AA23" s="69"/>
      <c r="AB23" s="67" t="str">
        <f>S6</f>
        <v>東習－Ｃ</v>
      </c>
      <c r="AC23" s="67"/>
      <c r="AD23" s="67"/>
      <c r="AE23" s="5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7"/>
      <c r="AS23" s="46"/>
      <c r="AT23" s="46"/>
      <c r="AU23" s="46"/>
    </row>
    <row r="24" spans="27:47" s="7" customFormat="1" ht="15" customHeight="1">
      <c r="AA24" s="5"/>
      <c r="AB24" s="5"/>
      <c r="AC24" s="5"/>
      <c r="AD24" s="5"/>
      <c r="AE24" s="5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7"/>
      <c r="AS24" s="46"/>
      <c r="AT24" s="46"/>
      <c r="AU24" s="46"/>
    </row>
    <row r="25" spans="27:47" s="7" customFormat="1" ht="15" customHeight="1">
      <c r="AA25" s="5"/>
      <c r="AB25" s="5"/>
      <c r="AC25" s="5"/>
      <c r="AD25" s="5"/>
      <c r="AE25" s="5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7"/>
      <c r="AR25" s="47"/>
      <c r="AS25" s="46"/>
      <c r="AT25" s="46"/>
      <c r="AU25" s="46"/>
    </row>
    <row r="26" spans="27:47" s="7" customFormat="1" ht="15" customHeight="1">
      <c r="AA26" s="5"/>
      <c r="AB26" s="5"/>
      <c r="AC26" s="5"/>
      <c r="AD26" s="5"/>
      <c r="AE26" s="5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7"/>
      <c r="AR26" s="47"/>
      <c r="AS26" s="46"/>
      <c r="AT26" s="46"/>
      <c r="AU26" s="46"/>
    </row>
    <row r="27" spans="27:47" s="7" customFormat="1" ht="15" customHeight="1">
      <c r="AA27" s="5"/>
      <c r="AB27" s="5"/>
      <c r="AC27" s="5"/>
      <c r="AD27" s="5"/>
      <c r="AE27" s="5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7"/>
      <c r="AR27" s="47"/>
      <c r="AS27" s="46"/>
      <c r="AT27" s="46"/>
      <c r="AU27" s="46"/>
    </row>
    <row r="28" spans="1:34" ht="14.25" thickBot="1">
      <c r="A28" s="73" t="s">
        <v>26</v>
      </c>
      <c r="B28" s="73"/>
      <c r="C28" s="73"/>
      <c r="D28" s="73"/>
      <c r="E28" s="73"/>
      <c r="J28" s="72">
        <v>41665</v>
      </c>
      <c r="K28" s="72"/>
      <c r="L28" s="72"/>
      <c r="M28" s="8"/>
      <c r="N28" s="8"/>
      <c r="O28" s="8"/>
      <c r="S28" s="71" t="s">
        <v>92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H28" s="11"/>
    </row>
    <row r="29" spans="6:31" ht="15" customHeight="1" thickBot="1" thickTop="1">
      <c r="F29" s="8"/>
      <c r="G29" s="9"/>
      <c r="H29" s="9"/>
      <c r="I29" s="9"/>
      <c r="J29" s="9"/>
      <c r="K29" s="9"/>
      <c r="L29" s="9"/>
      <c r="M29" s="8"/>
      <c r="N29" s="8"/>
      <c r="O29" s="8"/>
      <c r="P29" s="9"/>
      <c r="Q29" s="9"/>
      <c r="R29" s="9"/>
      <c r="S29" s="9"/>
      <c r="T29" s="9"/>
      <c r="U29" s="9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3.5" customHeight="1">
      <c r="A30" s="134" t="s">
        <v>29</v>
      </c>
      <c r="B30" s="135"/>
      <c r="C30" s="140"/>
      <c r="D30" s="140"/>
      <c r="E30" s="140"/>
      <c r="F30" s="135"/>
      <c r="G30" s="142" t="s">
        <v>81</v>
      </c>
      <c r="H30" s="142"/>
      <c r="I30" s="142"/>
      <c r="J30" s="144" t="s">
        <v>79</v>
      </c>
      <c r="K30" s="145"/>
      <c r="L30" s="145"/>
      <c r="M30" s="144" t="s">
        <v>78</v>
      </c>
      <c r="N30" s="145"/>
      <c r="O30" s="145"/>
      <c r="P30" s="145" t="s">
        <v>80</v>
      </c>
      <c r="Q30" s="145"/>
      <c r="R30" s="145"/>
      <c r="S30" s="162" t="s">
        <v>32</v>
      </c>
      <c r="T30" s="162"/>
      <c r="U30" s="163"/>
      <c r="V30" s="112" t="s">
        <v>0</v>
      </c>
      <c r="W30" s="120"/>
      <c r="X30" s="120" t="s">
        <v>1</v>
      </c>
      <c r="Y30" s="120"/>
      <c r="Z30" s="120" t="s">
        <v>2</v>
      </c>
      <c r="AA30" s="120"/>
      <c r="AB30" s="120" t="s">
        <v>3</v>
      </c>
      <c r="AC30" s="122"/>
      <c r="AD30" s="112" t="s">
        <v>4</v>
      </c>
      <c r="AE30" s="113"/>
    </row>
    <row r="31" spans="1:31" ht="13.5" customHeight="1" thickBot="1">
      <c r="A31" s="136"/>
      <c r="B31" s="137"/>
      <c r="C31" s="141"/>
      <c r="D31" s="141"/>
      <c r="E31" s="141"/>
      <c r="F31" s="139"/>
      <c r="G31" s="143"/>
      <c r="H31" s="143"/>
      <c r="I31" s="143"/>
      <c r="J31" s="146"/>
      <c r="K31" s="147"/>
      <c r="L31" s="147"/>
      <c r="M31" s="146"/>
      <c r="N31" s="147"/>
      <c r="O31" s="147"/>
      <c r="P31" s="147"/>
      <c r="Q31" s="147"/>
      <c r="R31" s="147"/>
      <c r="S31" s="164"/>
      <c r="T31" s="164"/>
      <c r="U31" s="165"/>
      <c r="V31" s="114"/>
      <c r="W31" s="121"/>
      <c r="X31" s="121"/>
      <c r="Y31" s="121"/>
      <c r="Z31" s="121"/>
      <c r="AA31" s="121"/>
      <c r="AB31" s="121"/>
      <c r="AC31" s="123"/>
      <c r="AD31" s="114"/>
      <c r="AE31" s="115"/>
    </row>
    <row r="32" spans="1:31" ht="13.5" customHeight="1">
      <c r="A32" s="136"/>
      <c r="B32" s="137"/>
      <c r="C32" s="148" t="str">
        <f>G30</f>
        <v>藤崎－Ｇ</v>
      </c>
      <c r="D32" s="148"/>
      <c r="E32" s="148"/>
      <c r="F32" s="149"/>
      <c r="G32" s="150"/>
      <c r="H32" s="151"/>
      <c r="I32" s="152"/>
      <c r="J32" s="15" t="s">
        <v>106</v>
      </c>
      <c r="K32" s="16" t="s">
        <v>121</v>
      </c>
      <c r="L32" s="17"/>
      <c r="M32" s="15" t="s">
        <v>107</v>
      </c>
      <c r="N32" s="16" t="s">
        <v>120</v>
      </c>
      <c r="O32" s="17"/>
      <c r="P32" s="15" t="s">
        <v>108</v>
      </c>
      <c r="Q32" s="16" t="s">
        <v>121</v>
      </c>
      <c r="R32" s="17"/>
      <c r="S32" s="15" t="s">
        <v>109</v>
      </c>
      <c r="T32" s="16" t="s">
        <v>121</v>
      </c>
      <c r="U32" s="42"/>
      <c r="V32" s="85">
        <f>3*COUNTIF(G32:U32,"○")+COUNTIF(G32:U32,"△")</f>
        <v>9</v>
      </c>
      <c r="W32" s="86"/>
      <c r="X32" s="86">
        <f>G33+J33+M33+P33+S33</f>
        <v>10</v>
      </c>
      <c r="Y32" s="86"/>
      <c r="Z32" s="86">
        <f>I33+L33+O33+R33+U33</f>
        <v>5</v>
      </c>
      <c r="AA32" s="86"/>
      <c r="AB32" s="116">
        <f>X32-Z32</f>
        <v>5</v>
      </c>
      <c r="AC32" s="117"/>
      <c r="AD32" s="175">
        <v>2</v>
      </c>
      <c r="AE32" s="176"/>
    </row>
    <row r="33" spans="1:31" ht="13.5" customHeight="1">
      <c r="A33" s="136"/>
      <c r="B33" s="137"/>
      <c r="C33" s="108"/>
      <c r="D33" s="108"/>
      <c r="E33" s="108"/>
      <c r="F33" s="109"/>
      <c r="G33" s="153"/>
      <c r="H33" s="103"/>
      <c r="I33" s="104"/>
      <c r="J33" s="13">
        <v>5</v>
      </c>
      <c r="K33" s="10" t="s">
        <v>110</v>
      </c>
      <c r="L33" s="14">
        <v>0</v>
      </c>
      <c r="M33" s="13">
        <v>1</v>
      </c>
      <c r="N33" s="10" t="s">
        <v>110</v>
      </c>
      <c r="O33" s="14">
        <v>4</v>
      </c>
      <c r="P33" s="13">
        <v>3</v>
      </c>
      <c r="Q33" s="10" t="s">
        <v>110</v>
      </c>
      <c r="R33" s="14">
        <v>1</v>
      </c>
      <c r="S33" s="18">
        <v>1</v>
      </c>
      <c r="T33" s="19" t="s">
        <v>110</v>
      </c>
      <c r="U33" s="27">
        <v>0</v>
      </c>
      <c r="V33" s="105"/>
      <c r="W33" s="91"/>
      <c r="X33" s="91"/>
      <c r="Y33" s="91"/>
      <c r="Z33" s="91"/>
      <c r="AA33" s="91"/>
      <c r="AB33" s="91"/>
      <c r="AC33" s="92"/>
      <c r="AD33" s="171"/>
      <c r="AE33" s="172"/>
    </row>
    <row r="34" spans="1:31" ht="13.5" customHeight="1">
      <c r="A34" s="136"/>
      <c r="B34" s="137"/>
      <c r="C34" s="106" t="str">
        <f>J30</f>
        <v>大久保－Ａ</v>
      </c>
      <c r="D34" s="106"/>
      <c r="E34" s="106"/>
      <c r="F34" s="107"/>
      <c r="G34" s="25" t="str">
        <f>J32</f>
        <v>⑦</v>
      </c>
      <c r="H34" s="21" t="s">
        <v>119</v>
      </c>
      <c r="I34" s="21"/>
      <c r="J34" s="82"/>
      <c r="K34" s="55"/>
      <c r="L34" s="101"/>
      <c r="M34" s="21" t="s">
        <v>111</v>
      </c>
      <c r="N34" s="21" t="s">
        <v>120</v>
      </c>
      <c r="O34" s="23"/>
      <c r="P34" s="22" t="s">
        <v>112</v>
      </c>
      <c r="Q34" s="21" t="s">
        <v>121</v>
      </c>
      <c r="R34" s="23"/>
      <c r="S34" s="13" t="s">
        <v>113</v>
      </c>
      <c r="T34" s="10" t="s">
        <v>122</v>
      </c>
      <c r="U34" s="26"/>
      <c r="V34" s="85">
        <f>3*COUNTIF(G34:U34,"○")+COUNTIF(G34:U34,"△")</f>
        <v>4</v>
      </c>
      <c r="W34" s="86"/>
      <c r="X34" s="86">
        <f>G35+J35+M35+P35+S35</f>
        <v>9</v>
      </c>
      <c r="Y34" s="86"/>
      <c r="Z34" s="86">
        <f>I35+L35+O35+R35+U35</f>
        <v>10</v>
      </c>
      <c r="AA34" s="86"/>
      <c r="AB34" s="91">
        <f>X34-Z34</f>
        <v>-1</v>
      </c>
      <c r="AC34" s="92"/>
      <c r="AD34" s="171">
        <v>3</v>
      </c>
      <c r="AE34" s="172"/>
    </row>
    <row r="35" spans="1:31" ht="13.5" customHeight="1">
      <c r="A35" s="136"/>
      <c r="B35" s="137"/>
      <c r="C35" s="108"/>
      <c r="D35" s="108"/>
      <c r="E35" s="108"/>
      <c r="F35" s="109"/>
      <c r="G35" s="56">
        <f>L33</f>
        <v>0</v>
      </c>
      <c r="H35" s="19" t="s">
        <v>110</v>
      </c>
      <c r="I35" s="19">
        <f>J33</f>
        <v>5</v>
      </c>
      <c r="J35" s="102"/>
      <c r="K35" s="103"/>
      <c r="L35" s="104"/>
      <c r="M35" s="19">
        <v>2</v>
      </c>
      <c r="N35" s="19" t="s">
        <v>110</v>
      </c>
      <c r="O35" s="20">
        <v>3</v>
      </c>
      <c r="P35" s="18">
        <v>5</v>
      </c>
      <c r="Q35" s="19" t="s">
        <v>110</v>
      </c>
      <c r="R35" s="20">
        <v>0</v>
      </c>
      <c r="S35" s="18">
        <v>2</v>
      </c>
      <c r="T35" s="19" t="s">
        <v>110</v>
      </c>
      <c r="U35" s="27">
        <v>2</v>
      </c>
      <c r="V35" s="105"/>
      <c r="W35" s="91"/>
      <c r="X35" s="91"/>
      <c r="Y35" s="91"/>
      <c r="Z35" s="91"/>
      <c r="AA35" s="91"/>
      <c r="AB35" s="91"/>
      <c r="AC35" s="92"/>
      <c r="AD35" s="171"/>
      <c r="AE35" s="172"/>
    </row>
    <row r="36" spans="1:31" ht="13.5" customHeight="1">
      <c r="A36" s="136"/>
      <c r="B36" s="137"/>
      <c r="C36" s="106" t="str">
        <f>M30</f>
        <v>鷺沼－Ａ</v>
      </c>
      <c r="D36" s="106"/>
      <c r="E36" s="106"/>
      <c r="F36" s="107"/>
      <c r="G36" s="25" t="str">
        <f>M32</f>
        <v>①</v>
      </c>
      <c r="H36" s="21" t="s">
        <v>117</v>
      </c>
      <c r="I36" s="21"/>
      <c r="J36" s="22" t="s">
        <v>111</v>
      </c>
      <c r="K36" s="10" t="s">
        <v>121</v>
      </c>
      <c r="L36" s="14"/>
      <c r="M36" s="82"/>
      <c r="N36" s="55"/>
      <c r="O36" s="101"/>
      <c r="P36" s="10" t="s">
        <v>114</v>
      </c>
      <c r="Q36" s="10" t="s">
        <v>121</v>
      </c>
      <c r="R36" s="14"/>
      <c r="S36" s="13" t="s">
        <v>115</v>
      </c>
      <c r="T36" s="10" t="s">
        <v>121</v>
      </c>
      <c r="U36" s="58"/>
      <c r="V36" s="85">
        <f>3*COUNTIF(G36:U36,"○")+COUNTIF(G36:U36,"△")</f>
        <v>12</v>
      </c>
      <c r="W36" s="86"/>
      <c r="X36" s="86">
        <f>G37+J37+M37+P37+S37</f>
        <v>10</v>
      </c>
      <c r="Y36" s="86"/>
      <c r="Z36" s="86">
        <f>I37+L37+O37+R37+U37</f>
        <v>3</v>
      </c>
      <c r="AA36" s="86"/>
      <c r="AB36" s="91">
        <f>X36-Z36</f>
        <v>7</v>
      </c>
      <c r="AC36" s="92"/>
      <c r="AD36" s="171">
        <v>1</v>
      </c>
      <c r="AE36" s="172"/>
    </row>
    <row r="37" spans="1:31" ht="13.5" customHeight="1">
      <c r="A37" s="136"/>
      <c r="B37" s="137"/>
      <c r="C37" s="108"/>
      <c r="D37" s="108"/>
      <c r="E37" s="108"/>
      <c r="F37" s="109"/>
      <c r="G37" s="56">
        <f>O33</f>
        <v>4</v>
      </c>
      <c r="H37" s="19" t="s">
        <v>110</v>
      </c>
      <c r="I37" s="19">
        <f>M33</f>
        <v>1</v>
      </c>
      <c r="J37" s="18">
        <f>O35</f>
        <v>3</v>
      </c>
      <c r="K37" s="19" t="s">
        <v>110</v>
      </c>
      <c r="L37" s="20">
        <f>M35</f>
        <v>2</v>
      </c>
      <c r="M37" s="102"/>
      <c r="N37" s="103"/>
      <c r="O37" s="104"/>
      <c r="P37" s="19">
        <v>1</v>
      </c>
      <c r="Q37" s="19" t="s">
        <v>110</v>
      </c>
      <c r="R37" s="20">
        <v>0</v>
      </c>
      <c r="S37" s="13">
        <v>2</v>
      </c>
      <c r="T37" s="10" t="s">
        <v>110</v>
      </c>
      <c r="U37" s="26">
        <v>0</v>
      </c>
      <c r="V37" s="105"/>
      <c r="W37" s="91"/>
      <c r="X37" s="91"/>
      <c r="Y37" s="91"/>
      <c r="Z37" s="91"/>
      <c r="AA37" s="91"/>
      <c r="AB37" s="91"/>
      <c r="AC37" s="92"/>
      <c r="AD37" s="171"/>
      <c r="AE37" s="172"/>
    </row>
    <row r="38" spans="1:31" ht="13.5" customHeight="1">
      <c r="A38" s="136"/>
      <c r="B38" s="137"/>
      <c r="C38" s="95" t="str">
        <f>P30</f>
        <v>MSS香澄Ｂ</v>
      </c>
      <c r="D38" s="96"/>
      <c r="E38" s="96"/>
      <c r="F38" s="97"/>
      <c r="G38" s="25" t="str">
        <f>P32</f>
        <v>④</v>
      </c>
      <c r="H38" s="21" t="s">
        <v>120</v>
      </c>
      <c r="I38" s="21"/>
      <c r="J38" s="22" t="s">
        <v>112</v>
      </c>
      <c r="K38" s="21" t="s">
        <v>120</v>
      </c>
      <c r="L38" s="23"/>
      <c r="M38" s="10" t="str">
        <f>P36</f>
        <v>⑥</v>
      </c>
      <c r="N38" s="10" t="s">
        <v>120</v>
      </c>
      <c r="O38" s="23"/>
      <c r="P38" s="82"/>
      <c r="Q38" s="55"/>
      <c r="R38" s="101"/>
      <c r="S38" s="21" t="s">
        <v>116</v>
      </c>
      <c r="T38" s="21" t="s">
        <v>118</v>
      </c>
      <c r="U38" s="28"/>
      <c r="V38" s="105">
        <f>3*COUNTIF(G38:U38,"○")+COUNTIF(G38:U38,"△")</f>
        <v>1</v>
      </c>
      <c r="W38" s="91"/>
      <c r="X38" s="91">
        <f>G39+J39+M39+P39+S39</f>
        <v>1</v>
      </c>
      <c r="Y38" s="91"/>
      <c r="Z38" s="91">
        <f>I39+L39+O39+R39+U39</f>
        <v>9</v>
      </c>
      <c r="AA38" s="91"/>
      <c r="AB38" s="91">
        <f>X38-Z38</f>
        <v>-8</v>
      </c>
      <c r="AC38" s="92"/>
      <c r="AD38" s="173">
        <v>5</v>
      </c>
      <c r="AE38" s="174"/>
    </row>
    <row r="39" spans="1:31" ht="13.5" customHeight="1">
      <c r="A39" s="136"/>
      <c r="B39" s="137"/>
      <c r="C39" s="98"/>
      <c r="D39" s="99"/>
      <c r="E39" s="99"/>
      <c r="F39" s="100"/>
      <c r="G39" s="56">
        <f>R33</f>
        <v>1</v>
      </c>
      <c r="H39" s="19" t="s">
        <v>110</v>
      </c>
      <c r="I39" s="19">
        <f>P33</f>
        <v>3</v>
      </c>
      <c r="J39" s="18">
        <f>R35</f>
        <v>0</v>
      </c>
      <c r="K39" s="19" t="s">
        <v>110</v>
      </c>
      <c r="L39" s="20">
        <f>P35</f>
        <v>5</v>
      </c>
      <c r="M39" s="19">
        <f>R37</f>
        <v>0</v>
      </c>
      <c r="N39" s="19" t="s">
        <v>110</v>
      </c>
      <c r="O39" s="20">
        <f>P37</f>
        <v>1</v>
      </c>
      <c r="P39" s="102"/>
      <c r="Q39" s="103"/>
      <c r="R39" s="104"/>
      <c r="S39" s="19">
        <v>0</v>
      </c>
      <c r="T39" s="19" t="s">
        <v>110</v>
      </c>
      <c r="U39" s="27">
        <v>0</v>
      </c>
      <c r="V39" s="105"/>
      <c r="W39" s="91"/>
      <c r="X39" s="91"/>
      <c r="Y39" s="91"/>
      <c r="Z39" s="91"/>
      <c r="AA39" s="91"/>
      <c r="AB39" s="91"/>
      <c r="AC39" s="92"/>
      <c r="AD39" s="173"/>
      <c r="AE39" s="174"/>
    </row>
    <row r="40" spans="1:31" ht="13.5" customHeight="1">
      <c r="A40" s="136"/>
      <c r="B40" s="137"/>
      <c r="C40" s="68" t="str">
        <f>S30</f>
        <v>藤崎－Ｅ</v>
      </c>
      <c r="D40" s="68"/>
      <c r="E40" s="68"/>
      <c r="F40" s="79"/>
      <c r="G40" s="25" t="s">
        <v>109</v>
      </c>
      <c r="H40" s="21" t="s">
        <v>120</v>
      </c>
      <c r="I40" s="23"/>
      <c r="J40" s="21" t="str">
        <f>S34</f>
        <v>⑤</v>
      </c>
      <c r="K40" s="21" t="s">
        <v>122</v>
      </c>
      <c r="L40" s="21"/>
      <c r="M40" s="22" t="str">
        <f>S36</f>
        <v>⑧</v>
      </c>
      <c r="N40" s="21" t="s">
        <v>120</v>
      </c>
      <c r="O40" s="23"/>
      <c r="P40" s="10" t="str">
        <f>S38</f>
        <v>②</v>
      </c>
      <c r="Q40" s="10" t="s">
        <v>122</v>
      </c>
      <c r="R40" s="14"/>
      <c r="S40" s="82"/>
      <c r="T40" s="55"/>
      <c r="U40" s="54"/>
      <c r="V40" s="85">
        <f>3*COUNTIF(G40:U40,"○")+COUNTIF(G40:U40,"△")</f>
        <v>2</v>
      </c>
      <c r="W40" s="86"/>
      <c r="X40" s="86">
        <f>G41+J41+M41+P41+S41</f>
        <v>2</v>
      </c>
      <c r="Y40" s="86"/>
      <c r="Z40" s="86">
        <f>I41+L41+O41+R41+U41</f>
        <v>5</v>
      </c>
      <c r="AA40" s="86"/>
      <c r="AB40" s="86">
        <f>X40-Z40</f>
        <v>-3</v>
      </c>
      <c r="AC40" s="89"/>
      <c r="AD40" s="167">
        <v>4</v>
      </c>
      <c r="AE40" s="168"/>
    </row>
    <row r="41" spans="1:31" ht="13.5" customHeight="1" thickBot="1">
      <c r="A41" s="138"/>
      <c r="B41" s="139"/>
      <c r="C41" s="80"/>
      <c r="D41" s="80"/>
      <c r="E41" s="80"/>
      <c r="F41" s="81"/>
      <c r="G41" s="43">
        <f>U33</f>
        <v>0</v>
      </c>
      <c r="H41" s="24" t="s">
        <v>110</v>
      </c>
      <c r="I41" s="44">
        <f>S33</f>
        <v>1</v>
      </c>
      <c r="J41" s="24">
        <f>U35</f>
        <v>2</v>
      </c>
      <c r="K41" s="24" t="s">
        <v>110</v>
      </c>
      <c r="L41" s="24">
        <f>S35</f>
        <v>2</v>
      </c>
      <c r="M41" s="57">
        <f>U37</f>
        <v>0</v>
      </c>
      <c r="N41" s="24" t="s">
        <v>110</v>
      </c>
      <c r="O41" s="44">
        <f>S37</f>
        <v>2</v>
      </c>
      <c r="P41" s="24">
        <f>U39</f>
        <v>0</v>
      </c>
      <c r="Q41" s="24" t="s">
        <v>110</v>
      </c>
      <c r="R41" s="44">
        <f>S39</f>
        <v>0</v>
      </c>
      <c r="S41" s="53"/>
      <c r="T41" s="83"/>
      <c r="U41" s="84"/>
      <c r="V41" s="87"/>
      <c r="W41" s="88"/>
      <c r="X41" s="88"/>
      <c r="Y41" s="88"/>
      <c r="Z41" s="88"/>
      <c r="AA41" s="88"/>
      <c r="AB41" s="88"/>
      <c r="AC41" s="90"/>
      <c r="AD41" s="169"/>
      <c r="AE41" s="170"/>
    </row>
    <row r="42" spans="6:31" ht="13.5" customHeight="1">
      <c r="F42" s="8"/>
      <c r="G42" s="9"/>
      <c r="H42" s="9"/>
      <c r="I42" s="9"/>
      <c r="J42" s="9"/>
      <c r="K42" s="9"/>
      <c r="L42" s="9"/>
      <c r="M42" s="9"/>
      <c r="N42" s="9"/>
      <c r="W42" s="8"/>
      <c r="X42" s="8"/>
      <c r="Y42" s="8"/>
      <c r="Z42" s="8"/>
      <c r="AA42" s="8"/>
      <c r="AB42" s="8"/>
      <c r="AC42" s="8"/>
      <c r="AD42" s="8"/>
      <c r="AE42" s="8"/>
    </row>
    <row r="43" spans="2:31" ht="15" customHeight="1">
      <c r="B43" s="67" t="s">
        <v>46</v>
      </c>
      <c r="C43" s="67"/>
      <c r="D43" s="67"/>
      <c r="E43" s="67"/>
      <c r="F43" s="67"/>
      <c r="G43" s="69" t="str">
        <f>G30</f>
        <v>藤崎－Ｇ</v>
      </c>
      <c r="H43" s="69"/>
      <c r="I43" s="69"/>
      <c r="J43" s="69" t="s">
        <v>24</v>
      </c>
      <c r="K43" s="69"/>
      <c r="L43" s="69" t="str">
        <f>M30</f>
        <v>鷺沼－Ａ</v>
      </c>
      <c r="M43" s="69"/>
      <c r="N43" s="69"/>
      <c r="R43" s="67" t="s">
        <v>42</v>
      </c>
      <c r="S43" s="67"/>
      <c r="T43" s="67"/>
      <c r="U43" s="67"/>
      <c r="V43" s="67"/>
      <c r="W43" s="67" t="str">
        <f>P30</f>
        <v>MSS香澄Ｂ</v>
      </c>
      <c r="X43" s="67"/>
      <c r="Y43" s="67"/>
      <c r="Z43" s="69" t="s">
        <v>24</v>
      </c>
      <c r="AA43" s="69"/>
      <c r="AB43" s="67" t="str">
        <f>M30</f>
        <v>鷺沼－Ａ</v>
      </c>
      <c r="AC43" s="67"/>
      <c r="AD43" s="67"/>
      <c r="AE43" s="8"/>
    </row>
    <row r="44" spans="2:31" ht="15" customHeight="1">
      <c r="B44" s="78" t="s">
        <v>47</v>
      </c>
      <c r="C44" s="78"/>
      <c r="D44" s="78"/>
      <c r="E44" s="78"/>
      <c r="F44" s="78"/>
      <c r="G44" s="67" t="str">
        <f>P30</f>
        <v>MSS香澄Ｂ</v>
      </c>
      <c r="H44" s="67"/>
      <c r="I44" s="67"/>
      <c r="J44" s="69" t="s">
        <v>24</v>
      </c>
      <c r="K44" s="69"/>
      <c r="L44" s="67" t="str">
        <f>S30</f>
        <v>藤崎－Ｅ</v>
      </c>
      <c r="M44" s="67"/>
      <c r="N44" s="67"/>
      <c r="R44" s="67" t="s">
        <v>41</v>
      </c>
      <c r="S44" s="67"/>
      <c r="T44" s="67"/>
      <c r="U44" s="67"/>
      <c r="V44" s="67"/>
      <c r="W44" s="67" t="str">
        <f>G30</f>
        <v>藤崎－Ｇ</v>
      </c>
      <c r="X44" s="67"/>
      <c r="Y44" s="67"/>
      <c r="Z44" s="69" t="s">
        <v>24</v>
      </c>
      <c r="AA44" s="69"/>
      <c r="AB44" s="67" t="str">
        <f>J30</f>
        <v>大久保－Ａ</v>
      </c>
      <c r="AC44" s="67"/>
      <c r="AD44" s="67"/>
      <c r="AE44" s="8"/>
    </row>
    <row r="45" spans="2:31" ht="15" customHeight="1">
      <c r="B45" s="78" t="s">
        <v>48</v>
      </c>
      <c r="C45" s="78"/>
      <c r="D45" s="78"/>
      <c r="E45" s="78"/>
      <c r="F45" s="78"/>
      <c r="G45" s="67" t="str">
        <f>J30</f>
        <v>大久保－Ａ</v>
      </c>
      <c r="H45" s="67"/>
      <c r="I45" s="67"/>
      <c r="J45" s="69" t="s">
        <v>24</v>
      </c>
      <c r="K45" s="69"/>
      <c r="L45" s="67" t="str">
        <f>M30</f>
        <v>鷺沼－Ａ</v>
      </c>
      <c r="M45" s="67"/>
      <c r="N45" s="67"/>
      <c r="R45" s="67" t="s">
        <v>40</v>
      </c>
      <c r="S45" s="67"/>
      <c r="T45" s="67"/>
      <c r="U45" s="67"/>
      <c r="V45" s="67"/>
      <c r="W45" s="67" t="str">
        <f>S30</f>
        <v>藤崎－Ｅ</v>
      </c>
      <c r="X45" s="67"/>
      <c r="Y45" s="67"/>
      <c r="Z45" s="69" t="s">
        <v>24</v>
      </c>
      <c r="AA45" s="69"/>
      <c r="AB45" s="67" t="str">
        <f>M30</f>
        <v>鷺沼－Ａ</v>
      </c>
      <c r="AC45" s="67"/>
      <c r="AD45" s="67"/>
      <c r="AE45" s="8"/>
    </row>
    <row r="46" spans="2:31" ht="15" customHeight="1">
      <c r="B46" s="67" t="s">
        <v>44</v>
      </c>
      <c r="C46" s="67"/>
      <c r="D46" s="67"/>
      <c r="E46" s="67"/>
      <c r="F46" s="67"/>
      <c r="G46" s="67" t="str">
        <f>G30</f>
        <v>藤崎－Ｇ</v>
      </c>
      <c r="H46" s="67"/>
      <c r="I46" s="67"/>
      <c r="J46" s="69" t="s">
        <v>24</v>
      </c>
      <c r="K46" s="69"/>
      <c r="L46" s="67" t="str">
        <f>P30</f>
        <v>MSS香澄Ｂ</v>
      </c>
      <c r="M46" s="67"/>
      <c r="N46" s="67"/>
      <c r="R46" s="68" t="s">
        <v>39</v>
      </c>
      <c r="S46" s="68"/>
      <c r="T46" s="68"/>
      <c r="U46" s="68"/>
      <c r="V46" s="68"/>
      <c r="W46" s="67" t="str">
        <f>P30</f>
        <v>MSS香澄Ｂ</v>
      </c>
      <c r="X46" s="67"/>
      <c r="Y46" s="67"/>
      <c r="Z46" s="69" t="s">
        <v>24</v>
      </c>
      <c r="AA46" s="69"/>
      <c r="AB46" s="67" t="str">
        <f>J30</f>
        <v>大久保－Ａ</v>
      </c>
      <c r="AC46" s="67"/>
      <c r="AD46" s="67"/>
      <c r="AE46" s="8"/>
    </row>
    <row r="47" spans="2:31" ht="15" customHeight="1">
      <c r="B47" s="67" t="s">
        <v>43</v>
      </c>
      <c r="C47" s="67"/>
      <c r="D47" s="67"/>
      <c r="E47" s="67"/>
      <c r="F47" s="67"/>
      <c r="G47" s="67" t="str">
        <f>J30</f>
        <v>大久保－Ａ</v>
      </c>
      <c r="H47" s="67"/>
      <c r="I47" s="67"/>
      <c r="J47" s="69" t="s">
        <v>24</v>
      </c>
      <c r="K47" s="69"/>
      <c r="L47" s="67" t="str">
        <f>S30</f>
        <v>藤崎－Ｅ</v>
      </c>
      <c r="M47" s="67"/>
      <c r="N47" s="67"/>
      <c r="R47" s="68" t="s">
        <v>45</v>
      </c>
      <c r="S47" s="68"/>
      <c r="T47" s="68"/>
      <c r="U47" s="68"/>
      <c r="V47" s="68"/>
      <c r="W47" s="67" t="str">
        <f>G30</f>
        <v>藤崎－Ｇ</v>
      </c>
      <c r="X47" s="67"/>
      <c r="Y47" s="67"/>
      <c r="Z47" s="69" t="s">
        <v>24</v>
      </c>
      <c r="AA47" s="69"/>
      <c r="AB47" s="67" t="str">
        <f>S30</f>
        <v>藤崎－Ｅ</v>
      </c>
      <c r="AC47" s="67"/>
      <c r="AD47" s="67"/>
      <c r="AE47" s="8"/>
    </row>
    <row r="48" spans="6:31" ht="15" customHeight="1">
      <c r="F48" s="45"/>
      <c r="G48" s="45"/>
      <c r="H48" s="45"/>
      <c r="I48" s="45"/>
      <c r="J48" s="45"/>
      <c r="K48" s="45"/>
      <c r="L48" s="45"/>
      <c r="W48" s="8"/>
      <c r="X48" s="8"/>
      <c r="Y48" s="8"/>
      <c r="Z48" s="8"/>
      <c r="AA48" s="8"/>
      <c r="AB48" s="8"/>
      <c r="AC48" s="8"/>
      <c r="AD48" s="8"/>
      <c r="AE48" s="8"/>
    </row>
    <row r="49" spans="6:31" ht="15" customHeight="1">
      <c r="F49" s="45"/>
      <c r="G49" s="45"/>
      <c r="H49" s="45"/>
      <c r="I49" s="45"/>
      <c r="J49" s="45"/>
      <c r="K49" s="45"/>
      <c r="L49" s="45"/>
      <c r="W49" s="8"/>
      <c r="X49" s="8"/>
      <c r="Y49" s="8"/>
      <c r="Z49" s="8"/>
      <c r="AA49" s="8"/>
      <c r="AB49" s="8"/>
      <c r="AC49" s="8"/>
      <c r="AD49" s="8"/>
      <c r="AE49" s="8"/>
    </row>
    <row r="50" spans="6:31" ht="15" customHeight="1">
      <c r="F50" s="45"/>
      <c r="G50" s="45"/>
      <c r="H50" s="45"/>
      <c r="I50" s="45"/>
      <c r="J50" s="45"/>
      <c r="K50" s="45"/>
      <c r="L50" s="45"/>
      <c r="W50" s="8"/>
      <c r="X50" s="8"/>
      <c r="Y50" s="8"/>
      <c r="Z50" s="8"/>
      <c r="AA50" s="8"/>
      <c r="AB50" s="8"/>
      <c r="AC50" s="8"/>
      <c r="AD50" s="8"/>
      <c r="AE50" s="8"/>
    </row>
    <row r="51" spans="1:31" ht="15" customHeight="1">
      <c r="A51" s="34"/>
      <c r="B51" s="70" t="s">
        <v>51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34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34"/>
    </row>
    <row r="52" spans="6:31" ht="7.5" customHeight="1">
      <c r="F52" s="45"/>
      <c r="G52" s="45"/>
      <c r="H52" s="45"/>
      <c r="I52" s="45"/>
      <c r="J52" s="45"/>
      <c r="K52" s="45"/>
      <c r="L52" s="45"/>
      <c r="W52" s="8"/>
      <c r="X52" s="8"/>
      <c r="Y52" s="8"/>
      <c r="Z52" s="8"/>
      <c r="AA52" s="8"/>
      <c r="AB52" s="8"/>
      <c r="AC52" s="8"/>
      <c r="AD52" s="8"/>
      <c r="AE52" s="8"/>
    </row>
    <row r="53" spans="2:25" ht="19.5" customHeight="1" thickBot="1">
      <c r="B53" s="12" t="s">
        <v>5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R53" s="12"/>
      <c r="T53" s="12"/>
      <c r="U53" s="186" t="s">
        <v>105</v>
      </c>
      <c r="V53" s="186"/>
      <c r="W53" s="186"/>
      <c r="X53" s="186"/>
      <c r="Y53" s="186"/>
    </row>
    <row r="54" spans="2:28" ht="15" customHeight="1" thickBot="1">
      <c r="B54" s="154" t="s">
        <v>6</v>
      </c>
      <c r="C54" s="155"/>
      <c r="D54" s="155"/>
      <c r="E54" s="155"/>
      <c r="F54" s="156"/>
      <c r="G54" s="157" t="s">
        <v>98</v>
      </c>
      <c r="H54" s="158"/>
      <c r="I54" s="158"/>
      <c r="J54" s="159"/>
      <c r="K54" s="160" t="s">
        <v>7</v>
      </c>
      <c r="L54" s="155"/>
      <c r="M54" s="155"/>
      <c r="N54" s="155"/>
      <c r="O54" s="161"/>
      <c r="R54" s="177" t="s">
        <v>123</v>
      </c>
      <c r="S54" s="178"/>
      <c r="T54" s="178"/>
      <c r="U54" s="178"/>
      <c r="V54" s="179"/>
      <c r="X54" s="177" t="s">
        <v>124</v>
      </c>
      <c r="Y54" s="178"/>
      <c r="Z54" s="178"/>
      <c r="AA54" s="178"/>
      <c r="AB54" s="179"/>
    </row>
    <row r="55" spans="2:28" ht="19.5" customHeight="1" thickTop="1">
      <c r="B55" s="124" t="str">
        <f>C16</f>
        <v>東習－Ｃ</v>
      </c>
      <c r="C55" s="125"/>
      <c r="D55" s="125"/>
      <c r="E55" s="125"/>
      <c r="F55" s="126"/>
      <c r="G55" s="130" t="s">
        <v>125</v>
      </c>
      <c r="H55" s="125"/>
      <c r="I55" s="125"/>
      <c r="J55" s="126"/>
      <c r="K55" s="130" t="str">
        <f>C36</f>
        <v>鷺沼－Ａ</v>
      </c>
      <c r="L55" s="125"/>
      <c r="M55" s="125"/>
      <c r="N55" s="125"/>
      <c r="O55" s="132"/>
      <c r="R55" s="180" t="str">
        <f>C12</f>
        <v>藤崎－Ｆ</v>
      </c>
      <c r="S55" s="181"/>
      <c r="T55" s="181"/>
      <c r="U55" s="181"/>
      <c r="V55" s="182"/>
      <c r="X55" s="180" t="str">
        <f>C32</f>
        <v>藤崎－Ｇ</v>
      </c>
      <c r="Y55" s="181"/>
      <c r="Z55" s="181"/>
      <c r="AA55" s="181"/>
      <c r="AB55" s="182"/>
    </row>
    <row r="56" spans="2:28" ht="19.5" customHeight="1" thickBot="1">
      <c r="B56" s="127"/>
      <c r="C56" s="128"/>
      <c r="D56" s="128"/>
      <c r="E56" s="128"/>
      <c r="F56" s="129"/>
      <c r="G56" s="131"/>
      <c r="H56" s="128"/>
      <c r="I56" s="128"/>
      <c r="J56" s="129"/>
      <c r="K56" s="131"/>
      <c r="L56" s="128"/>
      <c r="M56" s="128"/>
      <c r="N56" s="128"/>
      <c r="O56" s="133"/>
      <c r="R56" s="183"/>
      <c r="S56" s="184"/>
      <c r="T56" s="184"/>
      <c r="U56" s="184"/>
      <c r="V56" s="185"/>
      <c r="X56" s="183"/>
      <c r="Y56" s="184"/>
      <c r="Z56" s="184"/>
      <c r="AA56" s="184"/>
      <c r="AB56" s="185"/>
    </row>
    <row r="57" ht="4.5" customHeight="1"/>
  </sheetData>
  <sheetProtection/>
  <mergeCells count="193">
    <mergeCell ref="U53:Y53"/>
    <mergeCell ref="Z22:AA22"/>
    <mergeCell ref="AB22:AD22"/>
    <mergeCell ref="W23:Y23"/>
    <mergeCell ref="Z23:AA23"/>
    <mergeCell ref="AB23:AD23"/>
    <mergeCell ref="R54:V54"/>
    <mergeCell ref="X54:AB54"/>
    <mergeCell ref="R55:V56"/>
    <mergeCell ref="X55:AB56"/>
    <mergeCell ref="M30:O31"/>
    <mergeCell ref="P30:R31"/>
    <mergeCell ref="C32:F33"/>
    <mergeCell ref="G32:I33"/>
    <mergeCell ref="A30:B41"/>
    <mergeCell ref="C30:F31"/>
    <mergeCell ref="G30:I31"/>
    <mergeCell ref="J30:L31"/>
    <mergeCell ref="C34:F35"/>
    <mergeCell ref="J34:L35"/>
    <mergeCell ref="X30:Y31"/>
    <mergeCell ref="Z30:AA31"/>
    <mergeCell ref="AB30:AC31"/>
    <mergeCell ref="AD30:AE31"/>
    <mergeCell ref="AB32:AC33"/>
    <mergeCell ref="AD32:AE33"/>
    <mergeCell ref="V34:W35"/>
    <mergeCell ref="X34:Y35"/>
    <mergeCell ref="Z34:AA35"/>
    <mergeCell ref="AB34:AC35"/>
    <mergeCell ref="AD34:AE35"/>
    <mergeCell ref="X36:Y37"/>
    <mergeCell ref="Z36:AA37"/>
    <mergeCell ref="V32:W33"/>
    <mergeCell ref="X32:Y33"/>
    <mergeCell ref="Z32:AA33"/>
    <mergeCell ref="AB36:AC37"/>
    <mergeCell ref="AD36:AE37"/>
    <mergeCell ref="C38:F39"/>
    <mergeCell ref="P38:R39"/>
    <mergeCell ref="V38:W39"/>
    <mergeCell ref="X38:Y39"/>
    <mergeCell ref="Z38:AA39"/>
    <mergeCell ref="AB38:AC39"/>
    <mergeCell ref="AD38:AE39"/>
    <mergeCell ref="C36:F37"/>
    <mergeCell ref="AB45:AD45"/>
    <mergeCell ref="G47:I47"/>
    <mergeCell ref="J47:K47"/>
    <mergeCell ref="L47:N47"/>
    <mergeCell ref="R45:V45"/>
    <mergeCell ref="AB46:AD46"/>
    <mergeCell ref="Z47:AA47"/>
    <mergeCell ref="Z46:AA46"/>
    <mergeCell ref="Z45:AA45"/>
    <mergeCell ref="G45:I45"/>
    <mergeCell ref="Z43:AA43"/>
    <mergeCell ref="AB43:AD43"/>
    <mergeCell ref="AD40:AE41"/>
    <mergeCell ref="S40:U41"/>
    <mergeCell ref="V40:W41"/>
    <mergeCell ref="X40:Y41"/>
    <mergeCell ref="Z40:AA41"/>
    <mergeCell ref="AB40:AC41"/>
    <mergeCell ref="Z21:AA21"/>
    <mergeCell ref="AB21:AD21"/>
    <mergeCell ref="J20:K20"/>
    <mergeCell ref="R20:V20"/>
    <mergeCell ref="R21:V21"/>
    <mergeCell ref="W20:Y20"/>
    <mergeCell ref="Z20:AA20"/>
    <mergeCell ref="AB20:AD20"/>
    <mergeCell ref="A1:AE1"/>
    <mergeCell ref="G20:I20"/>
    <mergeCell ref="AB19:AD19"/>
    <mergeCell ref="G22:I22"/>
    <mergeCell ref="J22:K22"/>
    <mergeCell ref="J4:L4"/>
    <mergeCell ref="S4:AE4"/>
    <mergeCell ref="J19:K19"/>
    <mergeCell ref="L19:N19"/>
    <mergeCell ref="G19:I19"/>
    <mergeCell ref="M6:O7"/>
    <mergeCell ref="L20:N20"/>
    <mergeCell ref="S6:U7"/>
    <mergeCell ref="V6:W7"/>
    <mergeCell ref="J23:K23"/>
    <mergeCell ref="L23:N23"/>
    <mergeCell ref="W19:Y19"/>
    <mergeCell ref="P6:R7"/>
    <mergeCell ref="W21:Y21"/>
    <mergeCell ref="W22:Y22"/>
    <mergeCell ref="X8:Y9"/>
    <mergeCell ref="R19:V19"/>
    <mergeCell ref="K54:O54"/>
    <mergeCell ref="R22:V22"/>
    <mergeCell ref="L22:N22"/>
    <mergeCell ref="W46:Y46"/>
    <mergeCell ref="W43:Y43"/>
    <mergeCell ref="R23:V23"/>
    <mergeCell ref="J46:K46"/>
    <mergeCell ref="L46:N46"/>
    <mergeCell ref="J43:K43"/>
    <mergeCell ref="L43:N43"/>
    <mergeCell ref="G8:I9"/>
    <mergeCell ref="C40:F41"/>
    <mergeCell ref="B54:F54"/>
    <mergeCell ref="G54:J54"/>
    <mergeCell ref="B43:F43"/>
    <mergeCell ref="B44:F44"/>
    <mergeCell ref="B45:F45"/>
    <mergeCell ref="G21:I21"/>
    <mergeCell ref="J21:K21"/>
    <mergeCell ref="G46:I46"/>
    <mergeCell ref="V8:W9"/>
    <mergeCell ref="Z12:AA13"/>
    <mergeCell ref="B55:F56"/>
    <mergeCell ref="G55:J56"/>
    <mergeCell ref="K55:O56"/>
    <mergeCell ref="A6:B17"/>
    <mergeCell ref="C6:F7"/>
    <mergeCell ref="G6:I7"/>
    <mergeCell ref="J6:L7"/>
    <mergeCell ref="C8:F9"/>
    <mergeCell ref="Z8:AA9"/>
    <mergeCell ref="X6:Y7"/>
    <mergeCell ref="Z6:AA7"/>
    <mergeCell ref="AB6:AC7"/>
    <mergeCell ref="AD6:AE7"/>
    <mergeCell ref="C10:F11"/>
    <mergeCell ref="J10:L11"/>
    <mergeCell ref="V10:W11"/>
    <mergeCell ref="X10:Y11"/>
    <mergeCell ref="Z10:AA11"/>
    <mergeCell ref="AB8:AC9"/>
    <mergeCell ref="AD8:AE9"/>
    <mergeCell ref="AB10:AC11"/>
    <mergeCell ref="AD10:AE11"/>
    <mergeCell ref="Z14:AA15"/>
    <mergeCell ref="AB14:AC15"/>
    <mergeCell ref="C12:F13"/>
    <mergeCell ref="AD14:AE15"/>
    <mergeCell ref="M12:O13"/>
    <mergeCell ref="V12:W13"/>
    <mergeCell ref="X12:Y13"/>
    <mergeCell ref="C14:F15"/>
    <mergeCell ref="P14:R15"/>
    <mergeCell ref="V14:W15"/>
    <mergeCell ref="X14:Y15"/>
    <mergeCell ref="B20:F20"/>
    <mergeCell ref="B21:F21"/>
    <mergeCell ref="C16:F17"/>
    <mergeCell ref="S16:U17"/>
    <mergeCell ref="L21:N21"/>
    <mergeCell ref="AD16:AE17"/>
    <mergeCell ref="Z19:AA19"/>
    <mergeCell ref="A4:E4"/>
    <mergeCell ref="B19:F19"/>
    <mergeCell ref="V16:W17"/>
    <mergeCell ref="X16:Y17"/>
    <mergeCell ref="Z16:AA17"/>
    <mergeCell ref="AB16:AC17"/>
    <mergeCell ref="AB12:AC13"/>
    <mergeCell ref="AD12:AE13"/>
    <mergeCell ref="B51:O51"/>
    <mergeCell ref="AB47:AD47"/>
    <mergeCell ref="S28:AE28"/>
    <mergeCell ref="J28:L28"/>
    <mergeCell ref="A28:E28"/>
    <mergeCell ref="W47:Y47"/>
    <mergeCell ref="W44:Y44"/>
    <mergeCell ref="Z44:AA44"/>
    <mergeCell ref="R43:V43"/>
    <mergeCell ref="AB44:AD44"/>
    <mergeCell ref="W45:Y45"/>
    <mergeCell ref="R44:V44"/>
    <mergeCell ref="B47:F47"/>
    <mergeCell ref="J45:K45"/>
    <mergeCell ref="L45:N45"/>
    <mergeCell ref="B46:F46"/>
    <mergeCell ref="G44:I44"/>
    <mergeCell ref="J44:K44"/>
    <mergeCell ref="L44:N44"/>
    <mergeCell ref="B22:F22"/>
    <mergeCell ref="B23:F23"/>
    <mergeCell ref="R46:V46"/>
    <mergeCell ref="R47:V47"/>
    <mergeCell ref="G23:I23"/>
    <mergeCell ref="G43:I43"/>
    <mergeCell ref="M36:O37"/>
    <mergeCell ref="V36:W37"/>
    <mergeCell ref="S30:U31"/>
    <mergeCell ref="V30:W3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"/>
  <sheetViews>
    <sheetView view="pageBreakPreview" zoomScaleSheetLayoutView="100" zoomScalePageLayoutView="0" workbookViewId="0" topLeftCell="A13">
      <selection activeCell="A1" sqref="A1:AE1"/>
    </sheetView>
  </sheetViews>
  <sheetFormatPr defaultColWidth="9.00390625" defaultRowHeight="15" customHeight="1"/>
  <cols>
    <col min="1" max="31" width="3.125" style="1" customWidth="1"/>
    <col min="32" max="32" width="2.625" style="1" customWidth="1"/>
    <col min="33" max="94" width="3.125" style="1" customWidth="1"/>
    <col min="95" max="16384" width="9.00390625" style="1" customWidth="1"/>
  </cols>
  <sheetData>
    <row r="1" spans="1:31" s="52" customFormat="1" ht="19.5" customHeight="1" thickBot="1">
      <c r="A1" s="166" t="s">
        <v>136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ht="15" customHeight="1" thickTop="1"/>
    <row r="4" spans="1:31" ht="15" customHeight="1" thickBot="1">
      <c r="A4" s="73" t="s">
        <v>52</v>
      </c>
      <c r="B4" s="73"/>
      <c r="C4" s="73"/>
      <c r="D4" s="73"/>
      <c r="E4" s="73"/>
      <c r="G4" s="33"/>
      <c r="H4" s="33"/>
      <c r="I4" s="33"/>
      <c r="J4" s="72">
        <v>41665</v>
      </c>
      <c r="K4" s="72"/>
      <c r="L4" s="72"/>
      <c r="N4" s="8"/>
      <c r="O4" s="8"/>
      <c r="S4" s="71" t="s">
        <v>87</v>
      </c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30:31" ht="15" customHeight="1" thickBot="1" thickTop="1">
      <c r="AD5" s="2"/>
      <c r="AE5" s="2"/>
    </row>
    <row r="6" spans="1:31" ht="13.5" customHeight="1">
      <c r="A6" s="134" t="s">
        <v>55</v>
      </c>
      <c r="B6" s="135"/>
      <c r="C6" s="140"/>
      <c r="D6" s="140"/>
      <c r="E6" s="140"/>
      <c r="F6" s="135"/>
      <c r="G6" s="144" t="s">
        <v>10</v>
      </c>
      <c r="H6" s="145"/>
      <c r="I6" s="145"/>
      <c r="J6" s="145" t="s">
        <v>77</v>
      </c>
      <c r="K6" s="145"/>
      <c r="L6" s="145"/>
      <c r="M6" s="142" t="s">
        <v>71</v>
      </c>
      <c r="N6" s="142"/>
      <c r="O6" s="142"/>
      <c r="P6" s="145" t="s">
        <v>76</v>
      </c>
      <c r="Q6" s="145"/>
      <c r="R6" s="145"/>
      <c r="S6" s="145" t="s">
        <v>75</v>
      </c>
      <c r="T6" s="145"/>
      <c r="U6" s="145"/>
      <c r="V6" s="112" t="s">
        <v>0</v>
      </c>
      <c r="W6" s="120"/>
      <c r="X6" s="120" t="s">
        <v>1</v>
      </c>
      <c r="Y6" s="120"/>
      <c r="Z6" s="120" t="s">
        <v>2</v>
      </c>
      <c r="AA6" s="120"/>
      <c r="AB6" s="120" t="s">
        <v>3</v>
      </c>
      <c r="AC6" s="122"/>
      <c r="AD6" s="112" t="s">
        <v>4</v>
      </c>
      <c r="AE6" s="113"/>
    </row>
    <row r="7" spans="1:31" ht="13.5" customHeight="1" thickBot="1">
      <c r="A7" s="136"/>
      <c r="B7" s="137"/>
      <c r="C7" s="141"/>
      <c r="D7" s="141"/>
      <c r="E7" s="141"/>
      <c r="F7" s="139"/>
      <c r="G7" s="146"/>
      <c r="H7" s="147"/>
      <c r="I7" s="147"/>
      <c r="J7" s="147"/>
      <c r="K7" s="147"/>
      <c r="L7" s="147"/>
      <c r="M7" s="143"/>
      <c r="N7" s="143"/>
      <c r="O7" s="143"/>
      <c r="P7" s="147"/>
      <c r="Q7" s="147"/>
      <c r="R7" s="147"/>
      <c r="S7" s="147"/>
      <c r="T7" s="147"/>
      <c r="U7" s="147"/>
      <c r="V7" s="114"/>
      <c r="W7" s="121"/>
      <c r="X7" s="121"/>
      <c r="Y7" s="121"/>
      <c r="Z7" s="121"/>
      <c r="AA7" s="121"/>
      <c r="AB7" s="121"/>
      <c r="AC7" s="123"/>
      <c r="AD7" s="114"/>
      <c r="AE7" s="115"/>
    </row>
    <row r="8" spans="1:31" ht="13.5" customHeight="1">
      <c r="A8" s="136"/>
      <c r="B8" s="137"/>
      <c r="C8" s="148" t="str">
        <f>G6</f>
        <v>実籾</v>
      </c>
      <c r="D8" s="148"/>
      <c r="E8" s="148"/>
      <c r="F8" s="149"/>
      <c r="G8" s="150"/>
      <c r="H8" s="151"/>
      <c r="I8" s="152"/>
      <c r="J8" s="15" t="s">
        <v>31</v>
      </c>
      <c r="K8" s="16" t="s">
        <v>119</v>
      </c>
      <c r="L8" s="17"/>
      <c r="M8" s="15" t="s">
        <v>19</v>
      </c>
      <c r="N8" s="16" t="s">
        <v>119</v>
      </c>
      <c r="O8" s="17"/>
      <c r="P8" s="15" t="s">
        <v>23</v>
      </c>
      <c r="Q8" s="16" t="s">
        <v>119</v>
      </c>
      <c r="R8" s="17"/>
      <c r="S8" s="15" t="s">
        <v>35</v>
      </c>
      <c r="T8" s="16" t="s">
        <v>119</v>
      </c>
      <c r="U8" s="42"/>
      <c r="V8" s="85">
        <f>3*COUNTIF(G8:U8,"○")+COUNTIF(G8:U8,"△")</f>
        <v>0</v>
      </c>
      <c r="W8" s="86"/>
      <c r="X8" s="86">
        <f>G9+J9+M9+P9+S9</f>
        <v>2</v>
      </c>
      <c r="Y8" s="86"/>
      <c r="Z8" s="86">
        <f>I9+L9+O9+R9+U9</f>
        <v>17</v>
      </c>
      <c r="AA8" s="86"/>
      <c r="AB8" s="116">
        <f>X8-Z8</f>
        <v>-15</v>
      </c>
      <c r="AC8" s="117"/>
      <c r="AD8" s="175">
        <v>5</v>
      </c>
      <c r="AE8" s="176"/>
    </row>
    <row r="9" spans="1:31" ht="13.5" customHeight="1">
      <c r="A9" s="136"/>
      <c r="B9" s="137"/>
      <c r="C9" s="108"/>
      <c r="D9" s="108"/>
      <c r="E9" s="108"/>
      <c r="F9" s="109"/>
      <c r="G9" s="153"/>
      <c r="H9" s="103"/>
      <c r="I9" s="104"/>
      <c r="J9" s="13">
        <v>2</v>
      </c>
      <c r="K9" s="10" t="s">
        <v>17</v>
      </c>
      <c r="L9" s="14">
        <v>7</v>
      </c>
      <c r="M9" s="13">
        <v>0</v>
      </c>
      <c r="N9" s="10" t="s">
        <v>17</v>
      </c>
      <c r="O9" s="14">
        <v>5</v>
      </c>
      <c r="P9" s="13">
        <v>0</v>
      </c>
      <c r="Q9" s="10" t="s">
        <v>17</v>
      </c>
      <c r="R9" s="14">
        <v>4</v>
      </c>
      <c r="S9" s="18">
        <v>0</v>
      </c>
      <c r="T9" s="19" t="s">
        <v>17</v>
      </c>
      <c r="U9" s="27">
        <v>1</v>
      </c>
      <c r="V9" s="105"/>
      <c r="W9" s="91"/>
      <c r="X9" s="91"/>
      <c r="Y9" s="91"/>
      <c r="Z9" s="91"/>
      <c r="AA9" s="91"/>
      <c r="AB9" s="91"/>
      <c r="AC9" s="92"/>
      <c r="AD9" s="171"/>
      <c r="AE9" s="172"/>
    </row>
    <row r="10" spans="1:31" ht="13.5" customHeight="1">
      <c r="A10" s="136"/>
      <c r="B10" s="137"/>
      <c r="C10" s="106" t="str">
        <f>J6</f>
        <v>東習－Ｂ</v>
      </c>
      <c r="D10" s="106"/>
      <c r="E10" s="106"/>
      <c r="F10" s="107"/>
      <c r="G10" s="25" t="str">
        <f>J8</f>
        <v>⑦</v>
      </c>
      <c r="H10" s="21" t="s">
        <v>117</v>
      </c>
      <c r="I10" s="21"/>
      <c r="J10" s="82"/>
      <c r="K10" s="55"/>
      <c r="L10" s="101"/>
      <c r="M10" s="21" t="s">
        <v>20</v>
      </c>
      <c r="N10" s="21" t="s">
        <v>119</v>
      </c>
      <c r="O10" s="23"/>
      <c r="P10" s="22" t="s">
        <v>54</v>
      </c>
      <c r="Q10" s="21" t="s">
        <v>118</v>
      </c>
      <c r="R10" s="23"/>
      <c r="S10" s="13" t="s">
        <v>21</v>
      </c>
      <c r="T10" s="10" t="s">
        <v>117</v>
      </c>
      <c r="U10" s="26"/>
      <c r="V10" s="85">
        <f>3*COUNTIF(G10:U10,"○")+COUNTIF(G10:U10,"△")</f>
        <v>7</v>
      </c>
      <c r="W10" s="86"/>
      <c r="X10" s="86">
        <f>G11+J11+M11+P11+S11</f>
        <v>13</v>
      </c>
      <c r="Y10" s="86"/>
      <c r="Z10" s="86">
        <f>I11+L11+O11+R11+U11</f>
        <v>7</v>
      </c>
      <c r="AA10" s="86"/>
      <c r="AB10" s="91">
        <f>X10-Z10</f>
        <v>6</v>
      </c>
      <c r="AC10" s="92"/>
      <c r="AD10" s="171">
        <v>3</v>
      </c>
      <c r="AE10" s="172"/>
    </row>
    <row r="11" spans="1:31" ht="13.5" customHeight="1">
      <c r="A11" s="136"/>
      <c r="B11" s="137"/>
      <c r="C11" s="108"/>
      <c r="D11" s="108"/>
      <c r="E11" s="108"/>
      <c r="F11" s="109"/>
      <c r="G11" s="56">
        <f>L9</f>
        <v>7</v>
      </c>
      <c r="H11" s="19" t="s">
        <v>17</v>
      </c>
      <c r="I11" s="19">
        <f>J9</f>
        <v>2</v>
      </c>
      <c r="J11" s="102"/>
      <c r="K11" s="103"/>
      <c r="L11" s="104"/>
      <c r="M11" s="19">
        <v>2</v>
      </c>
      <c r="N11" s="19" t="s">
        <v>17</v>
      </c>
      <c r="O11" s="20">
        <v>3</v>
      </c>
      <c r="P11" s="18">
        <v>1</v>
      </c>
      <c r="Q11" s="19" t="s">
        <v>17</v>
      </c>
      <c r="R11" s="20">
        <v>1</v>
      </c>
      <c r="S11" s="18">
        <v>3</v>
      </c>
      <c r="T11" s="19" t="s">
        <v>17</v>
      </c>
      <c r="U11" s="27">
        <v>1</v>
      </c>
      <c r="V11" s="105"/>
      <c r="W11" s="91"/>
      <c r="X11" s="91"/>
      <c r="Y11" s="91"/>
      <c r="Z11" s="91"/>
      <c r="AA11" s="91"/>
      <c r="AB11" s="91"/>
      <c r="AC11" s="92"/>
      <c r="AD11" s="171"/>
      <c r="AE11" s="172"/>
    </row>
    <row r="12" spans="1:31" ht="13.5" customHeight="1">
      <c r="A12" s="136"/>
      <c r="B12" s="137"/>
      <c r="C12" s="106" t="str">
        <f>M6</f>
        <v>藤崎－Ｄ</v>
      </c>
      <c r="D12" s="106"/>
      <c r="E12" s="106"/>
      <c r="F12" s="107"/>
      <c r="G12" s="25" t="str">
        <f>M8</f>
        <v>①</v>
      </c>
      <c r="H12" s="21" t="s">
        <v>117</v>
      </c>
      <c r="I12" s="21"/>
      <c r="J12" s="22" t="s">
        <v>20</v>
      </c>
      <c r="K12" s="10" t="s">
        <v>117</v>
      </c>
      <c r="L12" s="14"/>
      <c r="M12" s="82"/>
      <c r="N12" s="55"/>
      <c r="O12" s="101"/>
      <c r="P12" s="10" t="s">
        <v>22</v>
      </c>
      <c r="Q12" s="10" t="s">
        <v>117</v>
      </c>
      <c r="R12" s="14"/>
      <c r="S12" s="13" t="s">
        <v>30</v>
      </c>
      <c r="T12" s="21" t="s">
        <v>119</v>
      </c>
      <c r="U12" s="58"/>
      <c r="V12" s="85">
        <f>3*COUNTIF(G12:U12,"○")+COUNTIF(G12:U12,"△")</f>
        <v>9</v>
      </c>
      <c r="W12" s="86"/>
      <c r="X12" s="86">
        <f>G13+J13+M13+P13+S13</f>
        <v>12</v>
      </c>
      <c r="Y12" s="86"/>
      <c r="Z12" s="86">
        <f>I13+L13+O13+R13+U13</f>
        <v>6</v>
      </c>
      <c r="AA12" s="86"/>
      <c r="AB12" s="91">
        <f>X12-Z12</f>
        <v>6</v>
      </c>
      <c r="AC12" s="92"/>
      <c r="AD12" s="171">
        <v>1</v>
      </c>
      <c r="AE12" s="172"/>
    </row>
    <row r="13" spans="1:31" ht="13.5" customHeight="1">
      <c r="A13" s="136"/>
      <c r="B13" s="137"/>
      <c r="C13" s="108"/>
      <c r="D13" s="108"/>
      <c r="E13" s="108"/>
      <c r="F13" s="109"/>
      <c r="G13" s="56">
        <f>O9</f>
        <v>5</v>
      </c>
      <c r="H13" s="19" t="s">
        <v>17</v>
      </c>
      <c r="I13" s="19">
        <f>M9</f>
        <v>0</v>
      </c>
      <c r="J13" s="18">
        <f>O11</f>
        <v>3</v>
      </c>
      <c r="K13" s="19" t="s">
        <v>17</v>
      </c>
      <c r="L13" s="20">
        <f>M11</f>
        <v>2</v>
      </c>
      <c r="M13" s="102"/>
      <c r="N13" s="103"/>
      <c r="O13" s="104"/>
      <c r="P13" s="19">
        <v>3</v>
      </c>
      <c r="Q13" s="19" t="s">
        <v>17</v>
      </c>
      <c r="R13" s="20">
        <v>2</v>
      </c>
      <c r="S13" s="13">
        <v>1</v>
      </c>
      <c r="T13" s="10" t="s">
        <v>17</v>
      </c>
      <c r="U13" s="26">
        <v>2</v>
      </c>
      <c r="V13" s="105"/>
      <c r="W13" s="91"/>
      <c r="X13" s="91"/>
      <c r="Y13" s="91"/>
      <c r="Z13" s="91"/>
      <c r="AA13" s="91"/>
      <c r="AB13" s="91"/>
      <c r="AC13" s="92"/>
      <c r="AD13" s="171"/>
      <c r="AE13" s="172"/>
    </row>
    <row r="14" spans="1:31" ht="13.5" customHeight="1">
      <c r="A14" s="136"/>
      <c r="B14" s="137"/>
      <c r="C14" s="95" t="str">
        <f>P6</f>
        <v>秋津</v>
      </c>
      <c r="D14" s="96"/>
      <c r="E14" s="96"/>
      <c r="F14" s="97"/>
      <c r="G14" s="25" t="str">
        <f>P8</f>
        <v>④</v>
      </c>
      <c r="H14" s="21" t="s">
        <v>117</v>
      </c>
      <c r="I14" s="21"/>
      <c r="J14" s="22" t="s">
        <v>54</v>
      </c>
      <c r="K14" s="21" t="s">
        <v>118</v>
      </c>
      <c r="L14" s="23"/>
      <c r="M14" s="10" t="str">
        <f>P12</f>
        <v>⑥</v>
      </c>
      <c r="N14" s="10" t="s">
        <v>119</v>
      </c>
      <c r="O14" s="23"/>
      <c r="P14" s="82"/>
      <c r="Q14" s="55"/>
      <c r="R14" s="101"/>
      <c r="S14" s="21" t="s">
        <v>18</v>
      </c>
      <c r="T14" s="21" t="s">
        <v>117</v>
      </c>
      <c r="U14" s="28"/>
      <c r="V14" s="105">
        <f>3*COUNTIF(G14:U14,"○")+COUNTIF(G14:U14,"△")</f>
        <v>7</v>
      </c>
      <c r="W14" s="91"/>
      <c r="X14" s="91">
        <f>G15+J15+M15+P15+S15</f>
        <v>12</v>
      </c>
      <c r="Y14" s="91"/>
      <c r="Z14" s="91">
        <f>I15+L15+O15+R15+U15</f>
        <v>5</v>
      </c>
      <c r="AA14" s="91"/>
      <c r="AB14" s="91">
        <f>X14-Z14</f>
        <v>7</v>
      </c>
      <c r="AC14" s="92"/>
      <c r="AD14" s="173">
        <v>2</v>
      </c>
      <c r="AE14" s="174"/>
    </row>
    <row r="15" spans="1:31" ht="13.5" customHeight="1">
      <c r="A15" s="136"/>
      <c r="B15" s="137"/>
      <c r="C15" s="98"/>
      <c r="D15" s="99"/>
      <c r="E15" s="99"/>
      <c r="F15" s="100"/>
      <c r="G15" s="56">
        <f>R9</f>
        <v>4</v>
      </c>
      <c r="H15" s="19" t="s">
        <v>17</v>
      </c>
      <c r="I15" s="19">
        <f>P9</f>
        <v>0</v>
      </c>
      <c r="J15" s="18">
        <f>R11</f>
        <v>1</v>
      </c>
      <c r="K15" s="10" t="s">
        <v>17</v>
      </c>
      <c r="L15" s="20">
        <f>P11</f>
        <v>1</v>
      </c>
      <c r="M15" s="19">
        <f>R13</f>
        <v>2</v>
      </c>
      <c r="N15" s="19" t="s">
        <v>17</v>
      </c>
      <c r="O15" s="20">
        <f>P13</f>
        <v>3</v>
      </c>
      <c r="P15" s="102"/>
      <c r="Q15" s="103"/>
      <c r="R15" s="104"/>
      <c r="S15" s="19">
        <v>5</v>
      </c>
      <c r="T15" s="19" t="s">
        <v>17</v>
      </c>
      <c r="U15" s="27">
        <v>1</v>
      </c>
      <c r="V15" s="105"/>
      <c r="W15" s="91"/>
      <c r="X15" s="91"/>
      <c r="Y15" s="91"/>
      <c r="Z15" s="91"/>
      <c r="AA15" s="91"/>
      <c r="AB15" s="91"/>
      <c r="AC15" s="92"/>
      <c r="AD15" s="173"/>
      <c r="AE15" s="174"/>
    </row>
    <row r="16" spans="1:31" ht="13.5" customHeight="1">
      <c r="A16" s="136"/>
      <c r="B16" s="137"/>
      <c r="C16" s="68" t="str">
        <f>S6</f>
        <v>谷津－Ｂ</v>
      </c>
      <c r="D16" s="68"/>
      <c r="E16" s="68"/>
      <c r="F16" s="79"/>
      <c r="G16" s="25" t="s">
        <v>35</v>
      </c>
      <c r="H16" s="21" t="s">
        <v>117</v>
      </c>
      <c r="I16" s="23"/>
      <c r="J16" s="21" t="str">
        <f>S10</f>
        <v>⑤</v>
      </c>
      <c r="K16" s="21" t="s">
        <v>119</v>
      </c>
      <c r="L16" s="21"/>
      <c r="M16" s="22" t="str">
        <f>S12</f>
        <v>⑧</v>
      </c>
      <c r="N16" s="21" t="s">
        <v>117</v>
      </c>
      <c r="O16" s="23"/>
      <c r="P16" s="10" t="str">
        <f>S14</f>
        <v>②</v>
      </c>
      <c r="Q16" s="10" t="s">
        <v>119</v>
      </c>
      <c r="R16" s="14"/>
      <c r="S16" s="82"/>
      <c r="T16" s="55"/>
      <c r="U16" s="54"/>
      <c r="V16" s="85">
        <f>3*COUNTIF(G16:U16,"○")+COUNTIF(G16:U16,"△")</f>
        <v>6</v>
      </c>
      <c r="W16" s="86"/>
      <c r="X16" s="86">
        <f>G17+J17+M17+P17+S17</f>
        <v>5</v>
      </c>
      <c r="Y16" s="86"/>
      <c r="Z16" s="86">
        <f>I17+L17+O17+R17+U17</f>
        <v>9</v>
      </c>
      <c r="AA16" s="86"/>
      <c r="AB16" s="86">
        <f>X16-Z16</f>
        <v>-4</v>
      </c>
      <c r="AC16" s="89"/>
      <c r="AD16" s="167">
        <v>4</v>
      </c>
      <c r="AE16" s="168"/>
    </row>
    <row r="17" spans="1:31" ht="13.5" customHeight="1" thickBot="1">
      <c r="A17" s="138"/>
      <c r="B17" s="139"/>
      <c r="C17" s="80"/>
      <c r="D17" s="80"/>
      <c r="E17" s="80"/>
      <c r="F17" s="81"/>
      <c r="G17" s="43">
        <f>U9</f>
        <v>1</v>
      </c>
      <c r="H17" s="24" t="s">
        <v>17</v>
      </c>
      <c r="I17" s="44">
        <f>S9</f>
        <v>0</v>
      </c>
      <c r="J17" s="24">
        <f>U11</f>
        <v>1</v>
      </c>
      <c r="K17" s="24" t="s">
        <v>17</v>
      </c>
      <c r="L17" s="24">
        <f>S11</f>
        <v>3</v>
      </c>
      <c r="M17" s="57">
        <f>U13</f>
        <v>2</v>
      </c>
      <c r="N17" s="24" t="s">
        <v>17</v>
      </c>
      <c r="O17" s="44">
        <f>S13</f>
        <v>1</v>
      </c>
      <c r="P17" s="24">
        <f>U15</f>
        <v>1</v>
      </c>
      <c r="Q17" s="24" t="s">
        <v>17</v>
      </c>
      <c r="R17" s="44">
        <f>S15</f>
        <v>5</v>
      </c>
      <c r="S17" s="53"/>
      <c r="T17" s="83"/>
      <c r="U17" s="84"/>
      <c r="V17" s="87"/>
      <c r="W17" s="88"/>
      <c r="X17" s="88"/>
      <c r="Y17" s="88"/>
      <c r="Z17" s="88"/>
      <c r="AA17" s="88"/>
      <c r="AB17" s="88"/>
      <c r="AC17" s="90"/>
      <c r="AD17" s="169"/>
      <c r="AE17" s="170"/>
    </row>
    <row r="18" spans="2:31" ht="13.5" customHeight="1">
      <c r="B18" s="4"/>
      <c r="C18" s="4"/>
      <c r="D18" s="4"/>
      <c r="E18" s="4"/>
      <c r="F18" s="5"/>
      <c r="G18" s="5"/>
      <c r="H18" s="5"/>
      <c r="I18" s="5"/>
      <c r="J18" s="3"/>
      <c r="K18" s="3"/>
      <c r="L18" s="3"/>
      <c r="M18" s="3"/>
      <c r="N18" s="3"/>
      <c r="O18" s="6"/>
      <c r="P18" s="5"/>
      <c r="Q18" s="5"/>
      <c r="R18" s="5"/>
      <c r="S18" s="5"/>
      <c r="T18" s="5"/>
      <c r="U18" s="36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2:30" s="7" customFormat="1" ht="15" customHeight="1">
      <c r="B19" s="67" t="s">
        <v>46</v>
      </c>
      <c r="C19" s="67"/>
      <c r="D19" s="67"/>
      <c r="E19" s="67"/>
      <c r="F19" s="67"/>
      <c r="G19" s="69" t="str">
        <f>G6</f>
        <v>実籾</v>
      </c>
      <c r="H19" s="69"/>
      <c r="I19" s="69"/>
      <c r="J19" s="69" t="s">
        <v>27</v>
      </c>
      <c r="K19" s="69"/>
      <c r="L19" s="69" t="str">
        <f>M6</f>
        <v>藤崎－Ｄ</v>
      </c>
      <c r="M19" s="69"/>
      <c r="N19" s="69"/>
      <c r="R19" s="67" t="s">
        <v>42</v>
      </c>
      <c r="S19" s="67"/>
      <c r="T19" s="67"/>
      <c r="U19" s="67"/>
      <c r="V19" s="67"/>
      <c r="W19" s="67" t="str">
        <f>P6</f>
        <v>秋津</v>
      </c>
      <c r="X19" s="67"/>
      <c r="Y19" s="67"/>
      <c r="Z19" s="69" t="s">
        <v>27</v>
      </c>
      <c r="AA19" s="69"/>
      <c r="AB19" s="67" t="str">
        <f>M6</f>
        <v>藤崎－Ｄ</v>
      </c>
      <c r="AC19" s="67"/>
      <c r="AD19" s="67"/>
    </row>
    <row r="20" spans="2:31" s="7" customFormat="1" ht="15" customHeight="1">
      <c r="B20" s="78" t="s">
        <v>47</v>
      </c>
      <c r="C20" s="78"/>
      <c r="D20" s="78"/>
      <c r="E20" s="78"/>
      <c r="F20" s="78"/>
      <c r="G20" s="67" t="str">
        <f>P6</f>
        <v>秋津</v>
      </c>
      <c r="H20" s="67"/>
      <c r="I20" s="67"/>
      <c r="J20" s="69" t="s">
        <v>27</v>
      </c>
      <c r="K20" s="69"/>
      <c r="L20" s="67" t="str">
        <f>S6</f>
        <v>谷津－Ｂ</v>
      </c>
      <c r="M20" s="67"/>
      <c r="N20" s="67"/>
      <c r="R20" s="67" t="s">
        <v>41</v>
      </c>
      <c r="S20" s="67"/>
      <c r="T20" s="67"/>
      <c r="U20" s="67"/>
      <c r="V20" s="67"/>
      <c r="W20" s="67" t="str">
        <f>G6</f>
        <v>実籾</v>
      </c>
      <c r="X20" s="67"/>
      <c r="Y20" s="67"/>
      <c r="Z20" s="69" t="s">
        <v>27</v>
      </c>
      <c r="AA20" s="69"/>
      <c r="AB20" s="67" t="str">
        <f>J6</f>
        <v>東習－Ｂ</v>
      </c>
      <c r="AC20" s="67"/>
      <c r="AD20" s="67"/>
      <c r="AE20" s="5"/>
    </row>
    <row r="21" spans="2:31" s="7" customFormat="1" ht="15" customHeight="1">
      <c r="B21" s="78" t="s">
        <v>48</v>
      </c>
      <c r="C21" s="78"/>
      <c r="D21" s="78"/>
      <c r="E21" s="78"/>
      <c r="F21" s="78"/>
      <c r="G21" s="67" t="str">
        <f>J6</f>
        <v>東習－Ｂ</v>
      </c>
      <c r="H21" s="67"/>
      <c r="I21" s="67"/>
      <c r="J21" s="69" t="s">
        <v>27</v>
      </c>
      <c r="K21" s="69"/>
      <c r="L21" s="67" t="str">
        <f>M6</f>
        <v>藤崎－Ｄ</v>
      </c>
      <c r="M21" s="67"/>
      <c r="N21" s="67"/>
      <c r="R21" s="67" t="s">
        <v>40</v>
      </c>
      <c r="S21" s="67"/>
      <c r="T21" s="67"/>
      <c r="U21" s="67"/>
      <c r="V21" s="67"/>
      <c r="W21" s="67" t="str">
        <f>S6</f>
        <v>谷津－Ｂ</v>
      </c>
      <c r="X21" s="67"/>
      <c r="Y21" s="67"/>
      <c r="Z21" s="69" t="s">
        <v>24</v>
      </c>
      <c r="AA21" s="69"/>
      <c r="AB21" s="67" t="str">
        <f>M6</f>
        <v>藤崎－Ｄ</v>
      </c>
      <c r="AC21" s="67"/>
      <c r="AD21" s="67"/>
      <c r="AE21" s="5"/>
    </row>
    <row r="22" spans="2:31" s="7" customFormat="1" ht="15" customHeight="1">
      <c r="B22" s="67" t="s">
        <v>44</v>
      </c>
      <c r="C22" s="67"/>
      <c r="D22" s="67"/>
      <c r="E22" s="67"/>
      <c r="F22" s="67"/>
      <c r="G22" s="67" t="str">
        <f>G6</f>
        <v>実籾</v>
      </c>
      <c r="H22" s="67"/>
      <c r="I22" s="67"/>
      <c r="J22" s="69" t="s">
        <v>27</v>
      </c>
      <c r="K22" s="69"/>
      <c r="L22" s="67" t="str">
        <f>P6</f>
        <v>秋津</v>
      </c>
      <c r="M22" s="67"/>
      <c r="N22" s="67"/>
      <c r="R22" s="68" t="s">
        <v>39</v>
      </c>
      <c r="S22" s="68"/>
      <c r="T22" s="68"/>
      <c r="U22" s="68"/>
      <c r="V22" s="68"/>
      <c r="W22" s="67" t="str">
        <f>P6</f>
        <v>秋津</v>
      </c>
      <c r="X22" s="67"/>
      <c r="Y22" s="67"/>
      <c r="Z22" s="69" t="s">
        <v>24</v>
      </c>
      <c r="AA22" s="69"/>
      <c r="AB22" s="67" t="str">
        <f>J6</f>
        <v>東習－Ｂ</v>
      </c>
      <c r="AC22" s="67"/>
      <c r="AD22" s="67"/>
      <c r="AE22" s="5"/>
    </row>
    <row r="23" spans="2:31" s="7" customFormat="1" ht="15" customHeight="1">
      <c r="B23" s="67" t="s">
        <v>43</v>
      </c>
      <c r="C23" s="67"/>
      <c r="D23" s="67"/>
      <c r="E23" s="67"/>
      <c r="F23" s="67"/>
      <c r="G23" s="67" t="str">
        <f>J6</f>
        <v>東習－Ｂ</v>
      </c>
      <c r="H23" s="67"/>
      <c r="I23" s="67"/>
      <c r="J23" s="69" t="s">
        <v>27</v>
      </c>
      <c r="K23" s="69"/>
      <c r="L23" s="67" t="str">
        <f>S6</f>
        <v>谷津－Ｂ</v>
      </c>
      <c r="M23" s="67"/>
      <c r="N23" s="67"/>
      <c r="R23" s="68" t="s">
        <v>45</v>
      </c>
      <c r="S23" s="68"/>
      <c r="T23" s="68"/>
      <c r="U23" s="68"/>
      <c r="V23" s="68"/>
      <c r="W23" s="67" t="str">
        <f>G6</f>
        <v>実籾</v>
      </c>
      <c r="X23" s="67"/>
      <c r="Y23" s="67"/>
      <c r="Z23" s="69" t="s">
        <v>24</v>
      </c>
      <c r="AA23" s="69"/>
      <c r="AB23" s="67" t="str">
        <f>S6</f>
        <v>谷津－Ｂ</v>
      </c>
      <c r="AC23" s="67"/>
      <c r="AD23" s="67"/>
      <c r="AE23" s="5"/>
    </row>
    <row r="24" spans="6:31" s="7" customFormat="1" ht="15" customHeight="1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41"/>
      <c r="Q24" s="41"/>
      <c r="R24" s="10"/>
      <c r="S24" s="10"/>
      <c r="T24" s="10"/>
      <c r="U24" s="29"/>
      <c r="AA24" s="5"/>
      <c r="AB24" s="5"/>
      <c r="AC24" s="5"/>
      <c r="AD24" s="5"/>
      <c r="AE24" s="5"/>
    </row>
    <row r="25" spans="6:31" s="7" customFormat="1" ht="15" customHeight="1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1"/>
      <c r="Q25" s="41"/>
      <c r="R25" s="10"/>
      <c r="S25" s="10"/>
      <c r="T25" s="10"/>
      <c r="U25" s="29"/>
      <c r="AA25" s="5"/>
      <c r="AB25" s="5"/>
      <c r="AC25" s="5"/>
      <c r="AD25" s="5"/>
      <c r="AE25" s="5"/>
    </row>
    <row r="26" spans="6:31" s="7" customFormat="1" ht="15" customHeight="1"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1"/>
      <c r="Q26" s="41"/>
      <c r="R26" s="10"/>
      <c r="S26" s="10"/>
      <c r="T26" s="10"/>
      <c r="U26" s="29"/>
      <c r="AA26" s="5"/>
      <c r="AB26" s="5"/>
      <c r="AC26" s="5"/>
      <c r="AD26" s="5"/>
      <c r="AE26" s="5"/>
    </row>
    <row r="27" spans="6:31" ht="15" customHeight="1">
      <c r="F27" s="8"/>
      <c r="G27" s="9"/>
      <c r="H27" s="9"/>
      <c r="I27" s="9"/>
      <c r="J27" s="9"/>
      <c r="K27" s="9"/>
      <c r="L27" s="9"/>
      <c r="M27" s="8"/>
      <c r="N27" s="8"/>
      <c r="O27" s="8"/>
      <c r="P27" s="9"/>
      <c r="Q27" s="9"/>
      <c r="R27" s="9"/>
      <c r="S27" s="9"/>
      <c r="T27" s="9"/>
      <c r="U27" s="9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4" ht="15" customHeight="1" thickBot="1">
      <c r="A28" s="73" t="s">
        <v>52</v>
      </c>
      <c r="B28" s="73"/>
      <c r="C28" s="73"/>
      <c r="D28" s="73"/>
      <c r="E28" s="73"/>
      <c r="G28" s="33"/>
      <c r="H28" s="33"/>
      <c r="I28" s="33"/>
      <c r="J28" s="72">
        <v>41665</v>
      </c>
      <c r="K28" s="72"/>
      <c r="L28" s="72"/>
      <c r="M28" s="8"/>
      <c r="N28" s="8"/>
      <c r="O28" s="8"/>
      <c r="S28" s="71" t="s">
        <v>90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H28" s="11"/>
    </row>
    <row r="29" spans="6:31" ht="15" customHeight="1" thickBot="1" thickTop="1">
      <c r="F29" s="8"/>
      <c r="G29" s="9"/>
      <c r="H29" s="9"/>
      <c r="I29" s="9"/>
      <c r="J29" s="9"/>
      <c r="K29" s="9"/>
      <c r="L29" s="9"/>
      <c r="M29" s="8"/>
      <c r="N29" s="8"/>
      <c r="O29" s="8"/>
      <c r="P29" s="9"/>
      <c r="Q29" s="9"/>
      <c r="R29" s="9"/>
      <c r="S29" s="9"/>
      <c r="T29" s="9"/>
      <c r="U29" s="9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3.5" customHeight="1">
      <c r="A30" s="134" t="s">
        <v>56</v>
      </c>
      <c r="B30" s="135"/>
      <c r="C30" s="140"/>
      <c r="D30" s="140"/>
      <c r="E30" s="140"/>
      <c r="F30" s="135"/>
      <c r="G30" s="144" t="s">
        <v>69</v>
      </c>
      <c r="H30" s="145"/>
      <c r="I30" s="145"/>
      <c r="J30" s="145" t="s">
        <v>72</v>
      </c>
      <c r="K30" s="145"/>
      <c r="L30" s="145"/>
      <c r="M30" s="142" t="s">
        <v>73</v>
      </c>
      <c r="N30" s="142"/>
      <c r="O30" s="142"/>
      <c r="P30" s="145" t="s">
        <v>74</v>
      </c>
      <c r="Q30" s="145"/>
      <c r="R30" s="145"/>
      <c r="S30" s="162" t="s">
        <v>70</v>
      </c>
      <c r="T30" s="162"/>
      <c r="U30" s="163"/>
      <c r="V30" s="112" t="s">
        <v>0</v>
      </c>
      <c r="W30" s="120"/>
      <c r="X30" s="120" t="s">
        <v>1</v>
      </c>
      <c r="Y30" s="120"/>
      <c r="Z30" s="120" t="s">
        <v>2</v>
      </c>
      <c r="AA30" s="120"/>
      <c r="AB30" s="120" t="s">
        <v>3</v>
      </c>
      <c r="AC30" s="122"/>
      <c r="AD30" s="112" t="s">
        <v>4</v>
      </c>
      <c r="AE30" s="113"/>
    </row>
    <row r="31" spans="1:31" ht="13.5" customHeight="1" thickBot="1">
      <c r="A31" s="136"/>
      <c r="B31" s="137"/>
      <c r="C31" s="141"/>
      <c r="D31" s="141"/>
      <c r="E31" s="141"/>
      <c r="F31" s="139"/>
      <c r="G31" s="146"/>
      <c r="H31" s="147"/>
      <c r="I31" s="147"/>
      <c r="J31" s="147"/>
      <c r="K31" s="147"/>
      <c r="L31" s="147"/>
      <c r="M31" s="143"/>
      <c r="N31" s="143"/>
      <c r="O31" s="143"/>
      <c r="P31" s="147"/>
      <c r="Q31" s="147"/>
      <c r="R31" s="147"/>
      <c r="S31" s="164"/>
      <c r="T31" s="164"/>
      <c r="U31" s="165"/>
      <c r="V31" s="114"/>
      <c r="W31" s="121"/>
      <c r="X31" s="121"/>
      <c r="Y31" s="121"/>
      <c r="Z31" s="121"/>
      <c r="AA31" s="121"/>
      <c r="AB31" s="121"/>
      <c r="AC31" s="123"/>
      <c r="AD31" s="114"/>
      <c r="AE31" s="115"/>
    </row>
    <row r="32" spans="1:31" ht="13.5" customHeight="1">
      <c r="A32" s="136"/>
      <c r="B32" s="137"/>
      <c r="C32" s="148" t="str">
        <f>G30</f>
        <v>谷津－Ｄ</v>
      </c>
      <c r="D32" s="148"/>
      <c r="E32" s="148"/>
      <c r="F32" s="149"/>
      <c r="G32" s="150"/>
      <c r="H32" s="151"/>
      <c r="I32" s="152"/>
      <c r="J32" s="15" t="s">
        <v>31</v>
      </c>
      <c r="K32" s="16" t="s">
        <v>120</v>
      </c>
      <c r="L32" s="17"/>
      <c r="M32" s="15" t="s">
        <v>19</v>
      </c>
      <c r="N32" s="16" t="s">
        <v>121</v>
      </c>
      <c r="O32" s="17"/>
      <c r="P32" s="15" t="s">
        <v>23</v>
      </c>
      <c r="Q32" s="16" t="s">
        <v>121</v>
      </c>
      <c r="R32" s="17"/>
      <c r="S32" s="15" t="s">
        <v>35</v>
      </c>
      <c r="T32" s="16" t="s">
        <v>120</v>
      </c>
      <c r="U32" s="42"/>
      <c r="V32" s="85">
        <f>3*COUNTIF(G32:U32,"○")+COUNTIF(G32:U32,"△")</f>
        <v>6</v>
      </c>
      <c r="W32" s="86"/>
      <c r="X32" s="86">
        <f>G33+J33+M33+P33+S33</f>
        <v>3</v>
      </c>
      <c r="Y32" s="86"/>
      <c r="Z32" s="86">
        <f>I33+L33+O33+R33+U33</f>
        <v>12</v>
      </c>
      <c r="AA32" s="86"/>
      <c r="AB32" s="116">
        <f>X32-Z32</f>
        <v>-9</v>
      </c>
      <c r="AC32" s="117"/>
      <c r="AD32" s="175">
        <v>3</v>
      </c>
      <c r="AE32" s="176"/>
    </row>
    <row r="33" spans="1:31" ht="13.5" customHeight="1">
      <c r="A33" s="136"/>
      <c r="B33" s="137"/>
      <c r="C33" s="108"/>
      <c r="D33" s="108"/>
      <c r="E33" s="108"/>
      <c r="F33" s="109"/>
      <c r="G33" s="153"/>
      <c r="H33" s="103"/>
      <c r="I33" s="104"/>
      <c r="J33" s="13">
        <v>0</v>
      </c>
      <c r="K33" s="10" t="s">
        <v>17</v>
      </c>
      <c r="L33" s="14">
        <v>3</v>
      </c>
      <c r="M33" s="13">
        <v>2</v>
      </c>
      <c r="N33" s="10" t="s">
        <v>17</v>
      </c>
      <c r="O33" s="14">
        <v>0</v>
      </c>
      <c r="P33" s="13">
        <v>1</v>
      </c>
      <c r="Q33" s="10" t="s">
        <v>17</v>
      </c>
      <c r="R33" s="14">
        <v>0</v>
      </c>
      <c r="S33" s="18">
        <v>0</v>
      </c>
      <c r="T33" s="19" t="s">
        <v>17</v>
      </c>
      <c r="U33" s="27">
        <v>9</v>
      </c>
      <c r="V33" s="105"/>
      <c r="W33" s="91"/>
      <c r="X33" s="91"/>
      <c r="Y33" s="91"/>
      <c r="Z33" s="91"/>
      <c r="AA33" s="91"/>
      <c r="AB33" s="91"/>
      <c r="AC33" s="92"/>
      <c r="AD33" s="171"/>
      <c r="AE33" s="172"/>
    </row>
    <row r="34" spans="1:31" ht="13.5" customHeight="1">
      <c r="A34" s="136"/>
      <c r="B34" s="137"/>
      <c r="C34" s="106" t="str">
        <f>J30</f>
        <v>向山－Ｂ</v>
      </c>
      <c r="D34" s="106"/>
      <c r="E34" s="106"/>
      <c r="F34" s="107"/>
      <c r="G34" s="25" t="str">
        <f>J32</f>
        <v>⑦</v>
      </c>
      <c r="H34" s="21" t="s">
        <v>117</v>
      </c>
      <c r="I34" s="21"/>
      <c r="J34" s="82"/>
      <c r="K34" s="55"/>
      <c r="L34" s="101"/>
      <c r="M34" s="21" t="s">
        <v>20</v>
      </c>
      <c r="N34" s="21" t="s">
        <v>121</v>
      </c>
      <c r="O34" s="23"/>
      <c r="P34" s="22" t="s">
        <v>54</v>
      </c>
      <c r="Q34" s="21" t="s">
        <v>121</v>
      </c>
      <c r="R34" s="23"/>
      <c r="S34" s="13" t="s">
        <v>21</v>
      </c>
      <c r="T34" s="10" t="s">
        <v>120</v>
      </c>
      <c r="U34" s="26"/>
      <c r="V34" s="85">
        <f>3*COUNTIF(G34:U34,"○")+COUNTIF(G34:U34,"△")</f>
        <v>9</v>
      </c>
      <c r="W34" s="86"/>
      <c r="X34" s="86">
        <f>G35+J35+M35+P35+S35</f>
        <v>10</v>
      </c>
      <c r="Y34" s="86"/>
      <c r="Z34" s="86">
        <f>I35+L35+O35+R35+U35</f>
        <v>2</v>
      </c>
      <c r="AA34" s="86"/>
      <c r="AB34" s="91">
        <f>X34-Z34</f>
        <v>8</v>
      </c>
      <c r="AC34" s="92"/>
      <c r="AD34" s="171">
        <v>2</v>
      </c>
      <c r="AE34" s="172"/>
    </row>
    <row r="35" spans="1:31" ht="13.5" customHeight="1">
      <c r="A35" s="136"/>
      <c r="B35" s="137"/>
      <c r="C35" s="108"/>
      <c r="D35" s="108"/>
      <c r="E35" s="108"/>
      <c r="F35" s="109"/>
      <c r="G35" s="56">
        <f>L33</f>
        <v>3</v>
      </c>
      <c r="H35" s="19" t="s">
        <v>17</v>
      </c>
      <c r="I35" s="19">
        <f>J33</f>
        <v>0</v>
      </c>
      <c r="J35" s="102"/>
      <c r="K35" s="103"/>
      <c r="L35" s="104"/>
      <c r="M35" s="19">
        <v>2</v>
      </c>
      <c r="N35" s="19" t="s">
        <v>17</v>
      </c>
      <c r="O35" s="20">
        <v>0</v>
      </c>
      <c r="P35" s="18">
        <v>5</v>
      </c>
      <c r="Q35" s="19" t="s">
        <v>17</v>
      </c>
      <c r="R35" s="20">
        <v>0</v>
      </c>
      <c r="S35" s="18">
        <v>0</v>
      </c>
      <c r="T35" s="19" t="s">
        <v>17</v>
      </c>
      <c r="U35" s="27">
        <v>2</v>
      </c>
      <c r="V35" s="105"/>
      <c r="W35" s="91"/>
      <c r="X35" s="91"/>
      <c r="Y35" s="91"/>
      <c r="Z35" s="91"/>
      <c r="AA35" s="91"/>
      <c r="AB35" s="91"/>
      <c r="AC35" s="92"/>
      <c r="AD35" s="171"/>
      <c r="AE35" s="172"/>
    </row>
    <row r="36" spans="1:31" ht="13.5" customHeight="1">
      <c r="A36" s="136"/>
      <c r="B36" s="137"/>
      <c r="C36" s="106" t="str">
        <f>M30</f>
        <v>藤崎－Ｈ</v>
      </c>
      <c r="D36" s="106"/>
      <c r="E36" s="106"/>
      <c r="F36" s="107"/>
      <c r="G36" s="25" t="str">
        <f>M32</f>
        <v>①</v>
      </c>
      <c r="H36" s="21" t="s">
        <v>120</v>
      </c>
      <c r="I36" s="21"/>
      <c r="J36" s="22" t="s">
        <v>20</v>
      </c>
      <c r="K36" s="10" t="s">
        <v>120</v>
      </c>
      <c r="L36" s="14"/>
      <c r="M36" s="82"/>
      <c r="N36" s="55"/>
      <c r="O36" s="101"/>
      <c r="P36" s="10" t="s">
        <v>22</v>
      </c>
      <c r="Q36" s="10" t="s">
        <v>120</v>
      </c>
      <c r="R36" s="14"/>
      <c r="S36" s="13" t="s">
        <v>30</v>
      </c>
      <c r="T36" s="21" t="s">
        <v>120</v>
      </c>
      <c r="U36" s="58"/>
      <c r="V36" s="85">
        <f>3*COUNTIF(G36:U36,"○")+COUNTIF(G36:U36,"△")</f>
        <v>0</v>
      </c>
      <c r="W36" s="86"/>
      <c r="X36" s="86">
        <f>G37+J37+M37+P37+S37</f>
        <v>0</v>
      </c>
      <c r="Y36" s="86"/>
      <c r="Z36" s="86">
        <f>I37+L37+O37+R37+U37</f>
        <v>15</v>
      </c>
      <c r="AA36" s="86"/>
      <c r="AB36" s="91">
        <f>X36-Z36</f>
        <v>-15</v>
      </c>
      <c r="AC36" s="92"/>
      <c r="AD36" s="171">
        <v>5</v>
      </c>
      <c r="AE36" s="172"/>
    </row>
    <row r="37" spans="1:31" ht="13.5" customHeight="1">
      <c r="A37" s="136"/>
      <c r="B37" s="137"/>
      <c r="C37" s="108"/>
      <c r="D37" s="108"/>
      <c r="E37" s="108"/>
      <c r="F37" s="109"/>
      <c r="G37" s="56">
        <f>O33</f>
        <v>0</v>
      </c>
      <c r="H37" s="19" t="s">
        <v>17</v>
      </c>
      <c r="I37" s="19">
        <f>M33</f>
        <v>2</v>
      </c>
      <c r="J37" s="18">
        <f>O35</f>
        <v>0</v>
      </c>
      <c r="K37" s="19" t="s">
        <v>17</v>
      </c>
      <c r="L37" s="20">
        <f>M35</f>
        <v>2</v>
      </c>
      <c r="M37" s="102"/>
      <c r="N37" s="103"/>
      <c r="O37" s="104"/>
      <c r="P37" s="19">
        <v>0</v>
      </c>
      <c r="Q37" s="19" t="s">
        <v>17</v>
      </c>
      <c r="R37" s="20">
        <v>1</v>
      </c>
      <c r="S37" s="13">
        <v>0</v>
      </c>
      <c r="T37" s="10" t="s">
        <v>17</v>
      </c>
      <c r="U37" s="26">
        <v>10</v>
      </c>
      <c r="V37" s="105"/>
      <c r="W37" s="91"/>
      <c r="X37" s="91"/>
      <c r="Y37" s="91"/>
      <c r="Z37" s="91"/>
      <c r="AA37" s="91"/>
      <c r="AB37" s="91"/>
      <c r="AC37" s="92"/>
      <c r="AD37" s="171"/>
      <c r="AE37" s="172"/>
    </row>
    <row r="38" spans="1:31" ht="13.5" customHeight="1">
      <c r="A38" s="136"/>
      <c r="B38" s="137"/>
      <c r="C38" s="95" t="str">
        <f>P30</f>
        <v>藤崎－Ｃ</v>
      </c>
      <c r="D38" s="96"/>
      <c r="E38" s="96"/>
      <c r="F38" s="97"/>
      <c r="G38" s="25" t="str">
        <f>P32</f>
        <v>④</v>
      </c>
      <c r="H38" s="21" t="s">
        <v>120</v>
      </c>
      <c r="I38" s="21"/>
      <c r="J38" s="22" t="s">
        <v>54</v>
      </c>
      <c r="K38" s="21" t="s">
        <v>120</v>
      </c>
      <c r="L38" s="23"/>
      <c r="M38" s="10" t="str">
        <f>P36</f>
        <v>⑥</v>
      </c>
      <c r="N38" s="10" t="s">
        <v>121</v>
      </c>
      <c r="O38" s="23"/>
      <c r="P38" s="82"/>
      <c r="Q38" s="55"/>
      <c r="R38" s="101"/>
      <c r="S38" s="21" t="s">
        <v>18</v>
      </c>
      <c r="T38" s="21" t="s">
        <v>120</v>
      </c>
      <c r="U38" s="28"/>
      <c r="V38" s="105">
        <f>3*COUNTIF(G38:U38,"○")+COUNTIF(G38:U38,"△")</f>
        <v>3</v>
      </c>
      <c r="W38" s="91"/>
      <c r="X38" s="91">
        <f>G39+J39+M39+P39+S39</f>
        <v>1</v>
      </c>
      <c r="Y38" s="91"/>
      <c r="Z38" s="91">
        <f>I39+L39+O39+R39+U39</f>
        <v>10</v>
      </c>
      <c r="AA38" s="91"/>
      <c r="AB38" s="91">
        <f>X38-Z38</f>
        <v>-9</v>
      </c>
      <c r="AC38" s="92"/>
      <c r="AD38" s="173">
        <v>4</v>
      </c>
      <c r="AE38" s="174"/>
    </row>
    <row r="39" spans="1:31" ht="13.5" customHeight="1">
      <c r="A39" s="136"/>
      <c r="B39" s="137"/>
      <c r="C39" s="98"/>
      <c r="D39" s="99"/>
      <c r="E39" s="99"/>
      <c r="F39" s="100"/>
      <c r="G39" s="56">
        <f>R33</f>
        <v>0</v>
      </c>
      <c r="H39" s="19" t="s">
        <v>17</v>
      </c>
      <c r="I39" s="19">
        <f>P33</f>
        <v>1</v>
      </c>
      <c r="J39" s="18">
        <f>R35</f>
        <v>0</v>
      </c>
      <c r="K39" s="19" t="s">
        <v>17</v>
      </c>
      <c r="L39" s="20">
        <f>P35</f>
        <v>5</v>
      </c>
      <c r="M39" s="19">
        <f>R37</f>
        <v>1</v>
      </c>
      <c r="N39" s="19" t="s">
        <v>17</v>
      </c>
      <c r="O39" s="20">
        <f>P37</f>
        <v>0</v>
      </c>
      <c r="P39" s="102"/>
      <c r="Q39" s="103"/>
      <c r="R39" s="104"/>
      <c r="S39" s="19">
        <v>0</v>
      </c>
      <c r="T39" s="19" t="s">
        <v>17</v>
      </c>
      <c r="U39" s="27">
        <v>4</v>
      </c>
      <c r="V39" s="105"/>
      <c r="W39" s="91"/>
      <c r="X39" s="91"/>
      <c r="Y39" s="91"/>
      <c r="Z39" s="91"/>
      <c r="AA39" s="91"/>
      <c r="AB39" s="91"/>
      <c r="AC39" s="92"/>
      <c r="AD39" s="173"/>
      <c r="AE39" s="174"/>
    </row>
    <row r="40" spans="1:31" ht="13.5" customHeight="1">
      <c r="A40" s="136"/>
      <c r="B40" s="137"/>
      <c r="C40" s="68" t="str">
        <f>S30</f>
        <v>鷺沼－Ｃ</v>
      </c>
      <c r="D40" s="68"/>
      <c r="E40" s="68"/>
      <c r="F40" s="79"/>
      <c r="G40" s="25" t="s">
        <v>35</v>
      </c>
      <c r="H40" s="21" t="s">
        <v>121</v>
      </c>
      <c r="I40" s="23"/>
      <c r="J40" s="21" t="str">
        <f>S34</f>
        <v>⑤</v>
      </c>
      <c r="K40" s="21" t="s">
        <v>121</v>
      </c>
      <c r="L40" s="21"/>
      <c r="M40" s="22" t="str">
        <f>S36</f>
        <v>⑧</v>
      </c>
      <c r="N40" s="21" t="s">
        <v>121</v>
      </c>
      <c r="O40" s="23"/>
      <c r="P40" s="10" t="str">
        <f>S38</f>
        <v>②</v>
      </c>
      <c r="Q40" s="10" t="s">
        <v>121</v>
      </c>
      <c r="R40" s="14"/>
      <c r="S40" s="82"/>
      <c r="T40" s="55"/>
      <c r="U40" s="54"/>
      <c r="V40" s="85">
        <f>3*COUNTIF(G40:U40,"○")+COUNTIF(G40:U40,"△")</f>
        <v>12</v>
      </c>
      <c r="W40" s="86"/>
      <c r="X40" s="86">
        <f>G41+J41+M41+P41+S41</f>
        <v>25</v>
      </c>
      <c r="Y40" s="86"/>
      <c r="Z40" s="86">
        <f>I41+L41+O41+R41+U41</f>
        <v>0</v>
      </c>
      <c r="AA40" s="86"/>
      <c r="AB40" s="86">
        <f>X40-Z40</f>
        <v>25</v>
      </c>
      <c r="AC40" s="89"/>
      <c r="AD40" s="167">
        <v>1</v>
      </c>
      <c r="AE40" s="168"/>
    </row>
    <row r="41" spans="1:31" ht="13.5" customHeight="1" thickBot="1">
      <c r="A41" s="138"/>
      <c r="B41" s="139"/>
      <c r="C41" s="80"/>
      <c r="D41" s="80"/>
      <c r="E41" s="80"/>
      <c r="F41" s="81"/>
      <c r="G41" s="43">
        <f>U33</f>
        <v>9</v>
      </c>
      <c r="H41" s="24" t="s">
        <v>17</v>
      </c>
      <c r="I41" s="44">
        <f>S33</f>
        <v>0</v>
      </c>
      <c r="J41" s="24">
        <f>U35</f>
        <v>2</v>
      </c>
      <c r="K41" s="24" t="s">
        <v>17</v>
      </c>
      <c r="L41" s="24">
        <f>S35</f>
        <v>0</v>
      </c>
      <c r="M41" s="57">
        <f>U37</f>
        <v>10</v>
      </c>
      <c r="N41" s="24" t="s">
        <v>17</v>
      </c>
      <c r="O41" s="44">
        <f>S37</f>
        <v>0</v>
      </c>
      <c r="P41" s="24">
        <f>U39</f>
        <v>4</v>
      </c>
      <c r="Q41" s="24" t="s">
        <v>17</v>
      </c>
      <c r="R41" s="44">
        <f>S39</f>
        <v>0</v>
      </c>
      <c r="S41" s="53"/>
      <c r="T41" s="83"/>
      <c r="U41" s="84"/>
      <c r="V41" s="87"/>
      <c r="W41" s="88"/>
      <c r="X41" s="88"/>
      <c r="Y41" s="88"/>
      <c r="Z41" s="88"/>
      <c r="AA41" s="88"/>
      <c r="AB41" s="88"/>
      <c r="AC41" s="90"/>
      <c r="AD41" s="169"/>
      <c r="AE41" s="170"/>
    </row>
    <row r="42" spans="1:31" s="7" customFormat="1" ht="13.5" customHeight="1">
      <c r="A42" s="1"/>
      <c r="B42" s="4"/>
      <c r="C42" s="4"/>
      <c r="D42" s="4"/>
      <c r="E42" s="4"/>
      <c r="F42" s="5"/>
      <c r="G42" s="5"/>
      <c r="H42" s="5"/>
      <c r="I42" s="5"/>
      <c r="J42" s="3"/>
      <c r="K42" s="3"/>
      <c r="L42" s="3"/>
      <c r="M42" s="3"/>
      <c r="N42" s="3"/>
      <c r="O42" s="6"/>
      <c r="P42" s="5"/>
      <c r="Q42" s="5"/>
      <c r="R42" s="5"/>
      <c r="S42" s="5"/>
      <c r="T42" s="5"/>
      <c r="U42" s="36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2:30" s="7" customFormat="1" ht="15" customHeight="1">
      <c r="B43" s="67" t="s">
        <v>46</v>
      </c>
      <c r="C43" s="67"/>
      <c r="D43" s="67"/>
      <c r="E43" s="67"/>
      <c r="F43" s="67"/>
      <c r="G43" s="69" t="str">
        <f>G30</f>
        <v>谷津－Ｄ</v>
      </c>
      <c r="H43" s="69"/>
      <c r="I43" s="69"/>
      <c r="J43" s="69" t="s">
        <v>36</v>
      </c>
      <c r="K43" s="69"/>
      <c r="L43" s="69" t="str">
        <f>M30</f>
        <v>藤崎－Ｈ</v>
      </c>
      <c r="M43" s="69"/>
      <c r="N43" s="69"/>
      <c r="R43" s="67" t="s">
        <v>42</v>
      </c>
      <c r="S43" s="67"/>
      <c r="T43" s="67"/>
      <c r="U43" s="67"/>
      <c r="V43" s="67"/>
      <c r="W43" s="67" t="str">
        <f>P30</f>
        <v>藤崎－Ｃ</v>
      </c>
      <c r="X43" s="67"/>
      <c r="Y43" s="67"/>
      <c r="Z43" s="69" t="s">
        <v>38</v>
      </c>
      <c r="AA43" s="69"/>
      <c r="AB43" s="67" t="str">
        <f>M30</f>
        <v>藤崎－Ｈ</v>
      </c>
      <c r="AC43" s="67"/>
      <c r="AD43" s="67"/>
    </row>
    <row r="44" spans="2:31" s="7" customFormat="1" ht="15" customHeight="1">
      <c r="B44" s="78" t="s">
        <v>47</v>
      </c>
      <c r="C44" s="78"/>
      <c r="D44" s="78"/>
      <c r="E44" s="78"/>
      <c r="F44" s="78"/>
      <c r="G44" s="67" t="str">
        <f>P30</f>
        <v>藤崎－Ｃ</v>
      </c>
      <c r="H44" s="67"/>
      <c r="I44" s="67"/>
      <c r="J44" s="69" t="s">
        <v>37</v>
      </c>
      <c r="K44" s="69"/>
      <c r="L44" s="67" t="str">
        <f>S30</f>
        <v>鷺沼－Ｃ</v>
      </c>
      <c r="M44" s="67"/>
      <c r="N44" s="67"/>
      <c r="R44" s="67" t="s">
        <v>41</v>
      </c>
      <c r="S44" s="67"/>
      <c r="T44" s="67"/>
      <c r="U44" s="67"/>
      <c r="V44" s="67"/>
      <c r="W44" s="67" t="str">
        <f>G30</f>
        <v>谷津－Ｄ</v>
      </c>
      <c r="X44" s="67"/>
      <c r="Y44" s="67"/>
      <c r="Z44" s="69" t="s">
        <v>38</v>
      </c>
      <c r="AA44" s="69"/>
      <c r="AB44" s="67" t="str">
        <f>J30</f>
        <v>向山－Ｂ</v>
      </c>
      <c r="AC44" s="67"/>
      <c r="AD44" s="67"/>
      <c r="AE44" s="5"/>
    </row>
    <row r="45" spans="2:31" s="7" customFormat="1" ht="15" customHeight="1">
      <c r="B45" s="78" t="s">
        <v>48</v>
      </c>
      <c r="C45" s="78"/>
      <c r="D45" s="78"/>
      <c r="E45" s="78"/>
      <c r="F45" s="78"/>
      <c r="G45" s="67" t="str">
        <f>J30</f>
        <v>向山－Ｂ</v>
      </c>
      <c r="H45" s="67"/>
      <c r="I45" s="67"/>
      <c r="J45" s="69" t="s">
        <v>38</v>
      </c>
      <c r="K45" s="69"/>
      <c r="L45" s="67" t="str">
        <f>M30</f>
        <v>藤崎－Ｈ</v>
      </c>
      <c r="M45" s="67"/>
      <c r="N45" s="67"/>
      <c r="R45" s="67" t="s">
        <v>40</v>
      </c>
      <c r="S45" s="67"/>
      <c r="T45" s="67"/>
      <c r="U45" s="67"/>
      <c r="V45" s="67"/>
      <c r="W45" s="67" t="str">
        <f>S30</f>
        <v>鷺沼－Ｃ</v>
      </c>
      <c r="X45" s="67"/>
      <c r="Y45" s="67"/>
      <c r="Z45" s="69" t="s">
        <v>24</v>
      </c>
      <c r="AA45" s="69"/>
      <c r="AB45" s="67" t="str">
        <f>M30</f>
        <v>藤崎－Ｈ</v>
      </c>
      <c r="AC45" s="67"/>
      <c r="AD45" s="67"/>
      <c r="AE45" s="5"/>
    </row>
    <row r="46" spans="2:31" s="7" customFormat="1" ht="15" customHeight="1">
      <c r="B46" s="67" t="s">
        <v>44</v>
      </c>
      <c r="C46" s="67"/>
      <c r="D46" s="67"/>
      <c r="E46" s="67"/>
      <c r="F46" s="67"/>
      <c r="G46" s="67" t="str">
        <f>G30</f>
        <v>谷津－Ｄ</v>
      </c>
      <c r="H46" s="67"/>
      <c r="I46" s="67"/>
      <c r="J46" s="69" t="s">
        <v>38</v>
      </c>
      <c r="K46" s="69"/>
      <c r="L46" s="67" t="str">
        <f>P30</f>
        <v>藤崎－Ｃ</v>
      </c>
      <c r="M46" s="67"/>
      <c r="N46" s="67"/>
      <c r="R46" s="68" t="s">
        <v>39</v>
      </c>
      <c r="S46" s="68"/>
      <c r="T46" s="68"/>
      <c r="U46" s="68"/>
      <c r="V46" s="68"/>
      <c r="W46" s="67" t="str">
        <f>J30</f>
        <v>向山－Ｂ</v>
      </c>
      <c r="X46" s="67"/>
      <c r="Y46" s="67"/>
      <c r="Z46" s="69" t="s">
        <v>24</v>
      </c>
      <c r="AA46" s="69"/>
      <c r="AB46" s="67" t="str">
        <f>P30</f>
        <v>藤崎－Ｃ</v>
      </c>
      <c r="AC46" s="67"/>
      <c r="AD46" s="67"/>
      <c r="AE46" s="5"/>
    </row>
    <row r="47" spans="2:31" s="7" customFormat="1" ht="15" customHeight="1">
      <c r="B47" s="67" t="s">
        <v>43</v>
      </c>
      <c r="C47" s="67"/>
      <c r="D47" s="67"/>
      <c r="E47" s="67"/>
      <c r="F47" s="67"/>
      <c r="G47" s="67" t="str">
        <f>J30</f>
        <v>向山－Ｂ</v>
      </c>
      <c r="H47" s="67"/>
      <c r="I47" s="67"/>
      <c r="J47" s="69" t="s">
        <v>38</v>
      </c>
      <c r="K47" s="69"/>
      <c r="L47" s="67" t="str">
        <f>S30</f>
        <v>鷺沼－Ｃ</v>
      </c>
      <c r="M47" s="67"/>
      <c r="N47" s="67"/>
      <c r="R47" s="68" t="s">
        <v>45</v>
      </c>
      <c r="S47" s="68"/>
      <c r="T47" s="68"/>
      <c r="U47" s="68"/>
      <c r="V47" s="68"/>
      <c r="W47" s="67" t="str">
        <f>G30</f>
        <v>谷津－Ｄ</v>
      </c>
      <c r="X47" s="67"/>
      <c r="Y47" s="67"/>
      <c r="Z47" s="69" t="s">
        <v>24</v>
      </c>
      <c r="AA47" s="69"/>
      <c r="AB47" s="67" t="str">
        <f>S30</f>
        <v>鷺沼－Ｃ</v>
      </c>
      <c r="AC47" s="67"/>
      <c r="AD47" s="67"/>
      <c r="AE47" s="5"/>
    </row>
    <row r="48" spans="1:31" ht="15" customHeight="1">
      <c r="A48" s="7"/>
      <c r="B48" s="7"/>
      <c r="C48" s="7"/>
      <c r="D48" s="7"/>
      <c r="E48" s="7"/>
      <c r="F48" s="45"/>
      <c r="G48" s="45"/>
      <c r="H48" s="45"/>
      <c r="I48" s="45"/>
      <c r="J48" s="45"/>
      <c r="K48" s="45"/>
      <c r="L48" s="45"/>
      <c r="U48" s="7"/>
      <c r="V48" s="7"/>
      <c r="W48" s="7"/>
      <c r="X48" s="7"/>
      <c r="Y48" s="7"/>
      <c r="Z48" s="7"/>
      <c r="AA48" s="5"/>
      <c r="AB48" s="5"/>
      <c r="AC48" s="5"/>
      <c r="AD48" s="5"/>
      <c r="AE48" s="5"/>
    </row>
    <row r="49" spans="1:31" ht="15" customHeight="1">
      <c r="A49" s="7"/>
      <c r="B49" s="7"/>
      <c r="C49" s="7"/>
      <c r="D49" s="7"/>
      <c r="E49" s="7"/>
      <c r="F49" s="45"/>
      <c r="G49" s="45"/>
      <c r="H49" s="45"/>
      <c r="I49" s="45"/>
      <c r="J49" s="45"/>
      <c r="K49" s="45"/>
      <c r="L49" s="45"/>
      <c r="U49" s="35"/>
      <c r="V49" s="7"/>
      <c r="W49" s="7"/>
      <c r="X49" s="7"/>
      <c r="Y49" s="7"/>
      <c r="Z49" s="7"/>
      <c r="AA49" s="5"/>
      <c r="AB49" s="5"/>
      <c r="AC49" s="5"/>
      <c r="AD49" s="5"/>
      <c r="AE49" s="5"/>
    </row>
    <row r="50" spans="1:31" ht="15" customHeight="1">
      <c r="A50" s="34"/>
      <c r="B50" s="70" t="s">
        <v>57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34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34"/>
    </row>
    <row r="51" spans="6:31" ht="7.5" customHeight="1">
      <c r="F51" s="45"/>
      <c r="G51" s="45"/>
      <c r="H51" s="45"/>
      <c r="I51" s="45"/>
      <c r="J51" s="45"/>
      <c r="K51" s="45"/>
      <c r="L51" s="45"/>
      <c r="W51" s="8"/>
      <c r="X51" s="8"/>
      <c r="Y51" s="8"/>
      <c r="Z51" s="8"/>
      <c r="AA51" s="8"/>
      <c r="AB51" s="8"/>
      <c r="AC51" s="8"/>
      <c r="AD51" s="8"/>
      <c r="AE51" s="8"/>
    </row>
    <row r="52" spans="2:25" ht="19.5" customHeight="1" thickBot="1">
      <c r="B52" s="12" t="s">
        <v>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R52" s="12"/>
      <c r="T52" s="12"/>
      <c r="U52" s="186" t="s">
        <v>105</v>
      </c>
      <c r="V52" s="186"/>
      <c r="W52" s="186"/>
      <c r="X52" s="186"/>
      <c r="Y52" s="186"/>
    </row>
    <row r="53" spans="2:28" ht="15" customHeight="1" thickBot="1">
      <c r="B53" s="154" t="s">
        <v>49</v>
      </c>
      <c r="C53" s="155"/>
      <c r="D53" s="155"/>
      <c r="E53" s="155"/>
      <c r="F53" s="156"/>
      <c r="G53" s="157" t="s">
        <v>98</v>
      </c>
      <c r="H53" s="158"/>
      <c r="I53" s="158"/>
      <c r="J53" s="159"/>
      <c r="K53" s="160" t="s">
        <v>50</v>
      </c>
      <c r="L53" s="155"/>
      <c r="M53" s="155"/>
      <c r="N53" s="155"/>
      <c r="O53" s="161"/>
      <c r="R53" s="177" t="s">
        <v>126</v>
      </c>
      <c r="S53" s="178"/>
      <c r="T53" s="178"/>
      <c r="U53" s="178"/>
      <c r="V53" s="179"/>
      <c r="X53" s="177" t="s">
        <v>127</v>
      </c>
      <c r="Y53" s="178"/>
      <c r="Z53" s="178"/>
      <c r="AA53" s="178"/>
      <c r="AB53" s="179"/>
    </row>
    <row r="54" spans="2:28" ht="19.5" customHeight="1" thickTop="1">
      <c r="B54" s="124" t="str">
        <f>C12</f>
        <v>藤崎－Ｄ</v>
      </c>
      <c r="C54" s="125"/>
      <c r="D54" s="125"/>
      <c r="E54" s="125"/>
      <c r="F54" s="126"/>
      <c r="G54" s="130" t="s">
        <v>128</v>
      </c>
      <c r="H54" s="125"/>
      <c r="I54" s="125"/>
      <c r="J54" s="126"/>
      <c r="K54" s="130" t="str">
        <f>C40</f>
        <v>鷺沼－Ｃ</v>
      </c>
      <c r="L54" s="125"/>
      <c r="M54" s="125"/>
      <c r="N54" s="125"/>
      <c r="O54" s="132"/>
      <c r="R54" s="180" t="str">
        <f>C14</f>
        <v>秋津</v>
      </c>
      <c r="S54" s="181"/>
      <c r="T54" s="181"/>
      <c r="U54" s="181"/>
      <c r="V54" s="182"/>
      <c r="X54" s="180" t="str">
        <f>C34</f>
        <v>向山－Ｂ</v>
      </c>
      <c r="Y54" s="181"/>
      <c r="Z54" s="181"/>
      <c r="AA54" s="181"/>
      <c r="AB54" s="182"/>
    </row>
    <row r="55" spans="2:28" ht="19.5" customHeight="1" thickBot="1">
      <c r="B55" s="127"/>
      <c r="C55" s="128"/>
      <c r="D55" s="128"/>
      <c r="E55" s="128"/>
      <c r="F55" s="129"/>
      <c r="G55" s="131"/>
      <c r="H55" s="128"/>
      <c r="I55" s="128"/>
      <c r="J55" s="129"/>
      <c r="K55" s="131"/>
      <c r="L55" s="128"/>
      <c r="M55" s="128"/>
      <c r="N55" s="128"/>
      <c r="O55" s="133"/>
      <c r="R55" s="183"/>
      <c r="S55" s="184"/>
      <c r="T55" s="184"/>
      <c r="U55" s="184"/>
      <c r="V55" s="185"/>
      <c r="X55" s="183"/>
      <c r="Y55" s="184"/>
      <c r="Z55" s="184"/>
      <c r="AA55" s="184"/>
      <c r="AB55" s="185"/>
    </row>
    <row r="56" ht="4.5" customHeight="1"/>
  </sheetData>
  <sheetProtection/>
  <mergeCells count="193">
    <mergeCell ref="U52:Y52"/>
    <mergeCell ref="R53:V53"/>
    <mergeCell ref="X53:AB53"/>
    <mergeCell ref="R54:V55"/>
    <mergeCell ref="X54:AB55"/>
    <mergeCell ref="C34:F35"/>
    <mergeCell ref="J34:L35"/>
    <mergeCell ref="W43:Y43"/>
    <mergeCell ref="AB45:AD45"/>
    <mergeCell ref="C36:F37"/>
    <mergeCell ref="Z43:AA43"/>
    <mergeCell ref="AB43:AD43"/>
    <mergeCell ref="W44:Y44"/>
    <mergeCell ref="Z44:AA44"/>
    <mergeCell ref="AB44:AD44"/>
    <mergeCell ref="A1:AE1"/>
    <mergeCell ref="J4:L4"/>
    <mergeCell ref="A30:B41"/>
    <mergeCell ref="C30:F31"/>
    <mergeCell ref="G30:I31"/>
    <mergeCell ref="J30:L31"/>
    <mergeCell ref="M30:O31"/>
    <mergeCell ref="Z22:AA22"/>
    <mergeCell ref="AB22:AD22"/>
    <mergeCell ref="C32:F33"/>
    <mergeCell ref="G32:I33"/>
    <mergeCell ref="P30:R31"/>
    <mergeCell ref="Z47:AA47"/>
    <mergeCell ref="AB47:AD47"/>
    <mergeCell ref="J46:K46"/>
    <mergeCell ref="L46:N46"/>
    <mergeCell ref="L47:N47"/>
    <mergeCell ref="G46:I46"/>
    <mergeCell ref="AB46:AD46"/>
    <mergeCell ref="S30:U31"/>
    <mergeCell ref="V30:W31"/>
    <mergeCell ref="V32:W33"/>
    <mergeCell ref="V34:W35"/>
    <mergeCell ref="B50:O50"/>
    <mergeCell ref="W46:Y46"/>
    <mergeCell ref="Z46:AA46"/>
    <mergeCell ref="G47:I47"/>
    <mergeCell ref="J47:K47"/>
    <mergeCell ref="X30:Y31"/>
    <mergeCell ref="W47:Y47"/>
    <mergeCell ref="AB36:AC37"/>
    <mergeCell ref="AD36:AE37"/>
    <mergeCell ref="Z30:AA31"/>
    <mergeCell ref="X32:Y33"/>
    <mergeCell ref="Z32:AA33"/>
    <mergeCell ref="X34:Y35"/>
    <mergeCell ref="Z34:AA35"/>
    <mergeCell ref="AB30:AC31"/>
    <mergeCell ref="AD30:AE31"/>
    <mergeCell ref="AB32:AC33"/>
    <mergeCell ref="AD32:AE33"/>
    <mergeCell ref="AB34:AC35"/>
    <mergeCell ref="AD34:AE35"/>
    <mergeCell ref="V38:W39"/>
    <mergeCell ref="X38:Y39"/>
    <mergeCell ref="Z38:AA39"/>
    <mergeCell ref="M36:O37"/>
    <mergeCell ref="V36:W37"/>
    <mergeCell ref="Z36:AA37"/>
    <mergeCell ref="X36:Y37"/>
    <mergeCell ref="AB38:AC39"/>
    <mergeCell ref="AD38:AE39"/>
    <mergeCell ref="C40:F41"/>
    <mergeCell ref="S40:U41"/>
    <mergeCell ref="V40:W41"/>
    <mergeCell ref="X40:Y41"/>
    <mergeCell ref="Z40:AA41"/>
    <mergeCell ref="C38:F39"/>
    <mergeCell ref="P38:R39"/>
    <mergeCell ref="W45:Y45"/>
    <mergeCell ref="Z45:AA45"/>
    <mergeCell ref="AB40:AC41"/>
    <mergeCell ref="AD40:AE41"/>
    <mergeCell ref="S28:AE28"/>
    <mergeCell ref="X6:Y7"/>
    <mergeCell ref="Z6:AA7"/>
    <mergeCell ref="AB6:AC7"/>
    <mergeCell ref="AD6:AE7"/>
    <mergeCell ref="W23:Y23"/>
    <mergeCell ref="Z23:AA23"/>
    <mergeCell ref="AB23:AD23"/>
    <mergeCell ref="G45:I45"/>
    <mergeCell ref="J45:K45"/>
    <mergeCell ref="L45:N45"/>
    <mergeCell ref="G43:I43"/>
    <mergeCell ref="J43:K43"/>
    <mergeCell ref="J44:K44"/>
    <mergeCell ref="L44:N44"/>
    <mergeCell ref="S4:AE4"/>
    <mergeCell ref="AD8:AE9"/>
    <mergeCell ref="M6:O7"/>
    <mergeCell ref="P6:R7"/>
    <mergeCell ref="S6:U7"/>
    <mergeCell ref="V6:W7"/>
    <mergeCell ref="V8:W9"/>
    <mergeCell ref="X8:Y9"/>
    <mergeCell ref="Z8:AA9"/>
    <mergeCell ref="AB8:AC9"/>
    <mergeCell ref="V10:W11"/>
    <mergeCell ref="Z14:AA15"/>
    <mergeCell ref="AB14:AC15"/>
    <mergeCell ref="G8:I9"/>
    <mergeCell ref="J10:L11"/>
    <mergeCell ref="A6:B17"/>
    <mergeCell ref="C6:F7"/>
    <mergeCell ref="G6:I7"/>
    <mergeCell ref="J6:L7"/>
    <mergeCell ref="C8:F9"/>
    <mergeCell ref="C12:F13"/>
    <mergeCell ref="C10:F11"/>
    <mergeCell ref="C14:F15"/>
    <mergeCell ref="AD12:AE13"/>
    <mergeCell ref="X10:Y11"/>
    <mergeCell ref="Z10:AA11"/>
    <mergeCell ref="AB10:AC11"/>
    <mergeCell ref="AB20:AD20"/>
    <mergeCell ref="AD14:AE15"/>
    <mergeCell ref="C16:F17"/>
    <mergeCell ref="X16:Y17"/>
    <mergeCell ref="Z16:AA17"/>
    <mergeCell ref="AB16:AC17"/>
    <mergeCell ref="P14:R15"/>
    <mergeCell ref="V14:W15"/>
    <mergeCell ref="X14:Y15"/>
    <mergeCell ref="L22:N22"/>
    <mergeCell ref="L20:N20"/>
    <mergeCell ref="AD16:AE17"/>
    <mergeCell ref="G19:I19"/>
    <mergeCell ref="J19:K19"/>
    <mergeCell ref="L19:N19"/>
    <mergeCell ref="S16:U17"/>
    <mergeCell ref="V16:W17"/>
    <mergeCell ref="W20:Y20"/>
    <mergeCell ref="Z20:AA20"/>
    <mergeCell ref="W21:Y21"/>
    <mergeCell ref="Z21:AA21"/>
    <mergeCell ref="AB21:AD21"/>
    <mergeCell ref="W22:Y22"/>
    <mergeCell ref="J28:L28"/>
    <mergeCell ref="B19:F19"/>
    <mergeCell ref="B20:F20"/>
    <mergeCell ref="B21:F21"/>
    <mergeCell ref="B22:F22"/>
    <mergeCell ref="G23:I23"/>
    <mergeCell ref="J23:K23"/>
    <mergeCell ref="L23:N23"/>
    <mergeCell ref="G22:I22"/>
    <mergeCell ref="J22:K22"/>
    <mergeCell ref="W19:Y19"/>
    <mergeCell ref="Z19:AA19"/>
    <mergeCell ref="AB19:AD19"/>
    <mergeCell ref="A4:E4"/>
    <mergeCell ref="AD10:AE11"/>
    <mergeCell ref="M12:O13"/>
    <mergeCell ref="V12:W13"/>
    <mergeCell ref="X12:Y13"/>
    <mergeCell ref="Z12:AA13"/>
    <mergeCell ref="AB12:AC13"/>
    <mergeCell ref="G20:I20"/>
    <mergeCell ref="J20:K20"/>
    <mergeCell ref="B53:F53"/>
    <mergeCell ref="G53:J53"/>
    <mergeCell ref="K53:O53"/>
    <mergeCell ref="B23:F23"/>
    <mergeCell ref="G21:I21"/>
    <mergeCell ref="J21:K21"/>
    <mergeCell ref="B45:F45"/>
    <mergeCell ref="A28:E28"/>
    <mergeCell ref="B54:F55"/>
    <mergeCell ref="G54:J55"/>
    <mergeCell ref="K54:O55"/>
    <mergeCell ref="R19:V19"/>
    <mergeCell ref="R20:V20"/>
    <mergeCell ref="R21:V21"/>
    <mergeCell ref="R22:V22"/>
    <mergeCell ref="R23:V23"/>
    <mergeCell ref="B43:F43"/>
    <mergeCell ref="L21:N21"/>
    <mergeCell ref="B46:F46"/>
    <mergeCell ref="B47:F47"/>
    <mergeCell ref="R43:V43"/>
    <mergeCell ref="R44:V44"/>
    <mergeCell ref="R45:V45"/>
    <mergeCell ref="R46:V46"/>
    <mergeCell ref="R47:V47"/>
    <mergeCell ref="L43:N43"/>
    <mergeCell ref="G44:I44"/>
    <mergeCell ref="B44:F4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3"/>
  <sheetViews>
    <sheetView view="pageBreakPreview" zoomScaleSheetLayoutView="100" zoomScalePageLayoutView="0" workbookViewId="0" topLeftCell="A1">
      <selection activeCell="A1" sqref="A1:AE1"/>
    </sheetView>
  </sheetViews>
  <sheetFormatPr defaultColWidth="9.00390625" defaultRowHeight="15" customHeight="1"/>
  <cols>
    <col min="1" max="31" width="3.125" style="1" customWidth="1"/>
    <col min="32" max="50" width="2.625" style="1" customWidth="1"/>
    <col min="51" max="16384" width="9.00390625" style="1" customWidth="1"/>
  </cols>
  <sheetData>
    <row r="1" spans="1:31" s="52" customFormat="1" ht="19.5" customHeight="1" thickBot="1">
      <c r="A1" s="166" t="s">
        <v>136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ht="12" customHeight="1" thickTop="1"/>
    <row r="3" ht="12" customHeight="1"/>
    <row r="4" spans="1:31" ht="15" customHeight="1" thickBot="1">
      <c r="A4" s="73" t="s">
        <v>53</v>
      </c>
      <c r="B4" s="73"/>
      <c r="C4" s="73"/>
      <c r="D4" s="73"/>
      <c r="E4" s="73"/>
      <c r="J4" s="72">
        <v>41665</v>
      </c>
      <c r="K4" s="72"/>
      <c r="L4" s="72"/>
      <c r="Q4" s="8"/>
      <c r="R4" s="8"/>
      <c r="S4" s="71" t="s">
        <v>88</v>
      </c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6:31" ht="12" customHeight="1" thickBot="1" thickTop="1">
      <c r="F5" s="8"/>
      <c r="G5" s="9"/>
      <c r="H5" s="9"/>
      <c r="I5" s="9"/>
      <c r="J5" s="9"/>
      <c r="K5" s="9"/>
      <c r="L5" s="9"/>
      <c r="M5" s="9"/>
      <c r="N5" s="9"/>
      <c r="O5" s="9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>
      <c r="A6" s="134" t="s">
        <v>58</v>
      </c>
      <c r="B6" s="135"/>
      <c r="C6" s="140"/>
      <c r="D6" s="140"/>
      <c r="E6" s="140"/>
      <c r="F6" s="135"/>
      <c r="G6" s="144" t="s">
        <v>64</v>
      </c>
      <c r="H6" s="145"/>
      <c r="I6" s="145"/>
      <c r="J6" s="145" t="s">
        <v>65</v>
      </c>
      <c r="K6" s="145"/>
      <c r="L6" s="145"/>
      <c r="M6" s="145" t="s">
        <v>66</v>
      </c>
      <c r="N6" s="145"/>
      <c r="O6" s="145"/>
      <c r="P6" s="187" t="s">
        <v>67</v>
      </c>
      <c r="Q6" s="188"/>
      <c r="R6" s="189"/>
      <c r="S6" s="199"/>
      <c r="T6" s="199"/>
      <c r="U6" s="200"/>
      <c r="V6" s="112" t="s">
        <v>0</v>
      </c>
      <c r="W6" s="120"/>
      <c r="X6" s="120" t="s">
        <v>1</v>
      </c>
      <c r="Y6" s="120"/>
      <c r="Z6" s="120" t="s">
        <v>2</v>
      </c>
      <c r="AA6" s="120"/>
      <c r="AB6" s="120" t="s">
        <v>3</v>
      </c>
      <c r="AC6" s="122"/>
      <c r="AD6" s="112" t="s">
        <v>4</v>
      </c>
      <c r="AE6" s="113"/>
    </row>
    <row r="7" spans="1:31" ht="13.5" customHeight="1" thickBot="1">
      <c r="A7" s="136"/>
      <c r="B7" s="137"/>
      <c r="C7" s="141"/>
      <c r="D7" s="141"/>
      <c r="E7" s="141"/>
      <c r="F7" s="139"/>
      <c r="G7" s="146"/>
      <c r="H7" s="147"/>
      <c r="I7" s="147"/>
      <c r="J7" s="147"/>
      <c r="K7" s="147"/>
      <c r="L7" s="147"/>
      <c r="M7" s="147"/>
      <c r="N7" s="147"/>
      <c r="O7" s="147"/>
      <c r="P7" s="190"/>
      <c r="Q7" s="80"/>
      <c r="R7" s="191"/>
      <c r="S7" s="201"/>
      <c r="T7" s="201"/>
      <c r="U7" s="202"/>
      <c r="V7" s="114"/>
      <c r="W7" s="121"/>
      <c r="X7" s="121"/>
      <c r="Y7" s="121"/>
      <c r="Z7" s="121"/>
      <c r="AA7" s="121"/>
      <c r="AB7" s="121"/>
      <c r="AC7" s="123"/>
      <c r="AD7" s="114"/>
      <c r="AE7" s="115"/>
    </row>
    <row r="8" spans="1:31" ht="13.5" customHeight="1">
      <c r="A8" s="136"/>
      <c r="B8" s="137"/>
      <c r="C8" s="213" t="str">
        <f>G6</f>
        <v>谷津－Ｃ</v>
      </c>
      <c r="D8" s="213"/>
      <c r="E8" s="213"/>
      <c r="F8" s="214"/>
      <c r="G8" s="150"/>
      <c r="H8" s="151"/>
      <c r="I8" s="152"/>
      <c r="J8" s="13" t="s">
        <v>19</v>
      </c>
      <c r="K8" s="10" t="s">
        <v>120</v>
      </c>
      <c r="L8" s="14"/>
      <c r="M8" s="15" t="s">
        <v>20</v>
      </c>
      <c r="N8" s="16" t="s">
        <v>119</v>
      </c>
      <c r="O8" s="17"/>
      <c r="P8" s="15" t="s">
        <v>21</v>
      </c>
      <c r="Q8" s="16" t="s">
        <v>119</v>
      </c>
      <c r="R8" s="17"/>
      <c r="S8" s="59"/>
      <c r="T8" s="59"/>
      <c r="U8" s="60"/>
      <c r="V8" s="85">
        <f>3*COUNTIF(G8:U8,"○")+COUNTIF(G8:U8,"△")</f>
        <v>0</v>
      </c>
      <c r="W8" s="86"/>
      <c r="X8" s="86">
        <f>G9+J9+M9+P9+S9</f>
        <v>2</v>
      </c>
      <c r="Y8" s="86"/>
      <c r="Z8" s="86">
        <f>I9+L9+O9+R9+U9</f>
        <v>24</v>
      </c>
      <c r="AA8" s="86"/>
      <c r="AB8" s="116">
        <f>X8-Z8</f>
        <v>-22</v>
      </c>
      <c r="AC8" s="117"/>
      <c r="AD8" s="203">
        <v>4</v>
      </c>
      <c r="AE8" s="204"/>
    </row>
    <row r="9" spans="1:31" ht="13.5" customHeight="1">
      <c r="A9" s="136"/>
      <c r="B9" s="137"/>
      <c r="C9" s="211"/>
      <c r="D9" s="211"/>
      <c r="E9" s="211"/>
      <c r="F9" s="212"/>
      <c r="G9" s="153"/>
      <c r="H9" s="103"/>
      <c r="I9" s="104"/>
      <c r="J9" s="13">
        <v>1</v>
      </c>
      <c r="K9" s="10" t="s">
        <v>17</v>
      </c>
      <c r="L9" s="14">
        <v>9</v>
      </c>
      <c r="M9" s="18">
        <v>0</v>
      </c>
      <c r="N9" s="19" t="s">
        <v>17</v>
      </c>
      <c r="O9" s="20">
        <v>10</v>
      </c>
      <c r="P9" s="18">
        <v>1</v>
      </c>
      <c r="Q9" s="19" t="s">
        <v>17</v>
      </c>
      <c r="R9" s="20">
        <v>5</v>
      </c>
      <c r="S9" s="61"/>
      <c r="T9" s="61"/>
      <c r="U9" s="62"/>
      <c r="V9" s="105"/>
      <c r="W9" s="91"/>
      <c r="X9" s="91"/>
      <c r="Y9" s="91"/>
      <c r="Z9" s="91"/>
      <c r="AA9" s="91"/>
      <c r="AB9" s="91"/>
      <c r="AC9" s="92"/>
      <c r="AD9" s="205"/>
      <c r="AE9" s="206"/>
    </row>
    <row r="10" spans="1:31" ht="13.5" customHeight="1">
      <c r="A10" s="136"/>
      <c r="B10" s="137"/>
      <c r="C10" s="211" t="str">
        <f>J6</f>
        <v>東習－Ａ</v>
      </c>
      <c r="D10" s="211"/>
      <c r="E10" s="211"/>
      <c r="F10" s="212"/>
      <c r="G10" s="21" t="str">
        <f>J8</f>
        <v>①</v>
      </c>
      <c r="H10" s="21" t="s">
        <v>117</v>
      </c>
      <c r="I10" s="21"/>
      <c r="J10" s="82"/>
      <c r="K10" s="55"/>
      <c r="L10" s="101"/>
      <c r="M10" s="22" t="s">
        <v>22</v>
      </c>
      <c r="N10" s="21" t="s">
        <v>117</v>
      </c>
      <c r="O10" s="23"/>
      <c r="P10" s="21" t="s">
        <v>23</v>
      </c>
      <c r="Q10" s="21" t="s">
        <v>119</v>
      </c>
      <c r="R10" s="23"/>
      <c r="S10" s="193"/>
      <c r="T10" s="194"/>
      <c r="U10" s="195"/>
      <c r="V10" s="85">
        <f>3*COUNTIF(G10:U10,"○")+COUNTIF(G10:U10,"△")</f>
        <v>6</v>
      </c>
      <c r="W10" s="86"/>
      <c r="X10" s="86">
        <f>G11+J11+M11+P11+S11</f>
        <v>14</v>
      </c>
      <c r="Y10" s="86"/>
      <c r="Z10" s="86">
        <f>I11+L11+O11+R11+U11</f>
        <v>5</v>
      </c>
      <c r="AA10" s="86"/>
      <c r="AB10" s="91">
        <f>X10-Z10</f>
        <v>9</v>
      </c>
      <c r="AC10" s="92"/>
      <c r="AD10" s="205">
        <v>2</v>
      </c>
      <c r="AE10" s="206"/>
    </row>
    <row r="11" spans="1:31" ht="13.5" customHeight="1">
      <c r="A11" s="136"/>
      <c r="B11" s="137"/>
      <c r="C11" s="211"/>
      <c r="D11" s="211"/>
      <c r="E11" s="211"/>
      <c r="F11" s="212"/>
      <c r="G11" s="19">
        <f>L9</f>
        <v>9</v>
      </c>
      <c r="H11" s="19" t="s">
        <v>17</v>
      </c>
      <c r="I11" s="19">
        <f>J9</f>
        <v>1</v>
      </c>
      <c r="J11" s="102"/>
      <c r="K11" s="103"/>
      <c r="L11" s="104"/>
      <c r="M11" s="18">
        <v>2</v>
      </c>
      <c r="N11" s="19" t="s">
        <v>17</v>
      </c>
      <c r="O11" s="20">
        <v>0</v>
      </c>
      <c r="P11" s="19">
        <v>3</v>
      </c>
      <c r="Q11" s="19" t="s">
        <v>17</v>
      </c>
      <c r="R11" s="20">
        <v>4</v>
      </c>
      <c r="S11" s="196"/>
      <c r="T11" s="197"/>
      <c r="U11" s="198"/>
      <c r="V11" s="105"/>
      <c r="W11" s="91"/>
      <c r="X11" s="91"/>
      <c r="Y11" s="91"/>
      <c r="Z11" s="91"/>
      <c r="AA11" s="91"/>
      <c r="AB11" s="91"/>
      <c r="AC11" s="92"/>
      <c r="AD11" s="205"/>
      <c r="AE11" s="206"/>
    </row>
    <row r="12" spans="1:31" ht="13.5" customHeight="1">
      <c r="A12" s="136"/>
      <c r="B12" s="137"/>
      <c r="C12" s="211" t="str">
        <f>M6</f>
        <v>藤崎－Ｂ</v>
      </c>
      <c r="D12" s="211"/>
      <c r="E12" s="211"/>
      <c r="F12" s="212"/>
      <c r="G12" s="21" t="str">
        <f>M8</f>
        <v>③</v>
      </c>
      <c r="H12" s="21" t="s">
        <v>117</v>
      </c>
      <c r="I12" s="21"/>
      <c r="J12" s="13" t="str">
        <f>M10</f>
        <v>⑥</v>
      </c>
      <c r="K12" s="10" t="s">
        <v>119</v>
      </c>
      <c r="L12" s="14"/>
      <c r="M12" s="82"/>
      <c r="N12" s="55"/>
      <c r="O12" s="101"/>
      <c r="P12" s="10" t="s">
        <v>18</v>
      </c>
      <c r="Q12" s="10" t="s">
        <v>119</v>
      </c>
      <c r="R12" s="14"/>
      <c r="S12" s="193"/>
      <c r="T12" s="194"/>
      <c r="U12" s="195"/>
      <c r="V12" s="85">
        <f>3*COUNTIF(G12:U12,"○")+COUNTIF(G12:U12,"△")</f>
        <v>3</v>
      </c>
      <c r="W12" s="86"/>
      <c r="X12" s="86">
        <f>G13+J13+M13+P13+S13</f>
        <v>12</v>
      </c>
      <c r="Y12" s="86"/>
      <c r="Z12" s="86">
        <f>I13+L13+O13+R13+U13</f>
        <v>5</v>
      </c>
      <c r="AA12" s="86"/>
      <c r="AB12" s="91">
        <f>X12-Z12</f>
        <v>7</v>
      </c>
      <c r="AC12" s="92"/>
      <c r="AD12" s="205">
        <v>3</v>
      </c>
      <c r="AE12" s="206"/>
    </row>
    <row r="13" spans="1:31" ht="13.5" customHeight="1">
      <c r="A13" s="136"/>
      <c r="B13" s="137"/>
      <c r="C13" s="211"/>
      <c r="D13" s="211"/>
      <c r="E13" s="211"/>
      <c r="F13" s="212"/>
      <c r="G13" s="19">
        <f>O9</f>
        <v>10</v>
      </c>
      <c r="H13" s="19" t="s">
        <v>17</v>
      </c>
      <c r="I13" s="19">
        <f>M9</f>
        <v>0</v>
      </c>
      <c r="J13" s="18">
        <f>O11</f>
        <v>0</v>
      </c>
      <c r="K13" s="19" t="s">
        <v>17</v>
      </c>
      <c r="L13" s="20">
        <f>M11</f>
        <v>2</v>
      </c>
      <c r="M13" s="102"/>
      <c r="N13" s="103"/>
      <c r="O13" s="104"/>
      <c r="P13" s="19">
        <v>2</v>
      </c>
      <c r="Q13" s="19" t="s">
        <v>17</v>
      </c>
      <c r="R13" s="20">
        <v>3</v>
      </c>
      <c r="S13" s="196"/>
      <c r="T13" s="197"/>
      <c r="U13" s="198"/>
      <c r="V13" s="105"/>
      <c r="W13" s="91"/>
      <c r="X13" s="91"/>
      <c r="Y13" s="91"/>
      <c r="Z13" s="91"/>
      <c r="AA13" s="91"/>
      <c r="AB13" s="91"/>
      <c r="AC13" s="92"/>
      <c r="AD13" s="205"/>
      <c r="AE13" s="206"/>
    </row>
    <row r="14" spans="1:31" ht="13.5" customHeight="1">
      <c r="A14" s="136"/>
      <c r="B14" s="137"/>
      <c r="C14" s="68" t="str">
        <f>P6</f>
        <v>向山－Ａ</v>
      </c>
      <c r="D14" s="68"/>
      <c r="E14" s="68"/>
      <c r="F14" s="79"/>
      <c r="G14" s="10" t="str">
        <f>P8</f>
        <v>⑤</v>
      </c>
      <c r="H14" s="10" t="s">
        <v>117</v>
      </c>
      <c r="I14" s="23"/>
      <c r="J14" s="13" t="str">
        <f>P10</f>
        <v>④</v>
      </c>
      <c r="K14" s="10" t="s">
        <v>117</v>
      </c>
      <c r="L14" s="14"/>
      <c r="M14" s="13" t="str">
        <f>P12</f>
        <v>②</v>
      </c>
      <c r="N14" s="10" t="s">
        <v>117</v>
      </c>
      <c r="O14" s="23"/>
      <c r="P14" s="55"/>
      <c r="Q14" s="55"/>
      <c r="R14" s="101"/>
      <c r="S14" s="63"/>
      <c r="T14" s="63"/>
      <c r="U14" s="64"/>
      <c r="V14" s="85">
        <f>3*COUNTIF(G14:U14,"○")+COUNTIF(G14:U14,"△")</f>
        <v>9</v>
      </c>
      <c r="W14" s="86"/>
      <c r="X14" s="86">
        <f>G15+J15+M15+P15+S15</f>
        <v>12</v>
      </c>
      <c r="Y14" s="86"/>
      <c r="Z14" s="86">
        <f>I15+L15+O15+R15+U15</f>
        <v>6</v>
      </c>
      <c r="AA14" s="86"/>
      <c r="AB14" s="86">
        <f>X14-Z14</f>
        <v>6</v>
      </c>
      <c r="AC14" s="89"/>
      <c r="AD14" s="207">
        <v>1</v>
      </c>
      <c r="AE14" s="208"/>
    </row>
    <row r="15" spans="1:31" ht="13.5" customHeight="1" thickBot="1">
      <c r="A15" s="138"/>
      <c r="B15" s="139"/>
      <c r="C15" s="80"/>
      <c r="D15" s="80"/>
      <c r="E15" s="80"/>
      <c r="F15" s="81"/>
      <c r="G15" s="24">
        <f>R9</f>
        <v>5</v>
      </c>
      <c r="H15" s="24" t="s">
        <v>17</v>
      </c>
      <c r="I15" s="44">
        <f>P9</f>
        <v>1</v>
      </c>
      <c r="J15" s="57">
        <f>R11</f>
        <v>4</v>
      </c>
      <c r="K15" s="24" t="s">
        <v>17</v>
      </c>
      <c r="L15" s="44">
        <f>P11</f>
        <v>3</v>
      </c>
      <c r="M15" s="57">
        <f>R13</f>
        <v>3</v>
      </c>
      <c r="N15" s="24" t="s">
        <v>17</v>
      </c>
      <c r="O15" s="44">
        <f>P13</f>
        <v>2</v>
      </c>
      <c r="P15" s="83"/>
      <c r="Q15" s="83"/>
      <c r="R15" s="192"/>
      <c r="S15" s="65"/>
      <c r="T15" s="65"/>
      <c r="U15" s="66"/>
      <c r="V15" s="87"/>
      <c r="W15" s="88"/>
      <c r="X15" s="88"/>
      <c r="Y15" s="88"/>
      <c r="Z15" s="88"/>
      <c r="AA15" s="88"/>
      <c r="AB15" s="88"/>
      <c r="AC15" s="90"/>
      <c r="AD15" s="209"/>
      <c r="AE15" s="210"/>
    </row>
    <row r="16" spans="2:31" ht="13.5" customHeight="1">
      <c r="B16" s="4"/>
      <c r="C16" s="4"/>
      <c r="D16" s="4"/>
      <c r="E16" s="4"/>
      <c r="F16" s="5"/>
      <c r="G16" s="5"/>
      <c r="H16" s="5"/>
      <c r="I16" s="5"/>
      <c r="J16" s="3"/>
      <c r="K16" s="3"/>
      <c r="L16" s="3"/>
      <c r="M16" s="3"/>
      <c r="N16" s="3"/>
      <c r="O16" s="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6:20" s="7" customFormat="1" ht="15" customHeight="1">
      <c r="F17" s="68" t="s">
        <v>68</v>
      </c>
      <c r="G17" s="68"/>
      <c r="H17" s="68"/>
      <c r="I17" s="68"/>
      <c r="J17" s="68"/>
      <c r="K17" s="68"/>
      <c r="L17" s="68"/>
      <c r="M17" s="67" t="str">
        <f>G6</f>
        <v>谷津－Ｃ</v>
      </c>
      <c r="N17" s="67"/>
      <c r="O17" s="67"/>
      <c r="P17" s="78" t="s">
        <v>24</v>
      </c>
      <c r="Q17" s="78"/>
      <c r="R17" s="67" t="str">
        <f>J6</f>
        <v>東習－Ａ</v>
      </c>
      <c r="S17" s="67"/>
      <c r="T17" s="67"/>
    </row>
    <row r="18" spans="6:31" s="7" customFormat="1" ht="15" customHeight="1">
      <c r="F18" s="78" t="s">
        <v>102</v>
      </c>
      <c r="G18" s="78"/>
      <c r="H18" s="78"/>
      <c r="I18" s="78"/>
      <c r="J18" s="78"/>
      <c r="K18" s="78"/>
      <c r="L18" s="78"/>
      <c r="M18" s="67" t="str">
        <f>M6</f>
        <v>藤崎－Ｂ</v>
      </c>
      <c r="N18" s="67"/>
      <c r="O18" s="67"/>
      <c r="P18" s="78" t="s">
        <v>24</v>
      </c>
      <c r="Q18" s="78"/>
      <c r="R18" s="67" t="str">
        <f>P6</f>
        <v>向山－Ａ</v>
      </c>
      <c r="S18" s="67"/>
      <c r="T18" s="67"/>
      <c r="Z18" s="5"/>
      <c r="AA18" s="5"/>
      <c r="AB18" s="5"/>
      <c r="AC18" s="5"/>
      <c r="AD18" s="5"/>
      <c r="AE18" s="5"/>
    </row>
    <row r="19" spans="6:31" s="7" customFormat="1" ht="15" customHeight="1">
      <c r="F19" s="78" t="s">
        <v>96</v>
      </c>
      <c r="G19" s="78"/>
      <c r="H19" s="78"/>
      <c r="I19" s="78"/>
      <c r="J19" s="78"/>
      <c r="K19" s="78"/>
      <c r="L19" s="78"/>
      <c r="M19" s="67" t="str">
        <f>G6</f>
        <v>谷津－Ｃ</v>
      </c>
      <c r="N19" s="67"/>
      <c r="O19" s="67"/>
      <c r="P19" s="78" t="s">
        <v>24</v>
      </c>
      <c r="Q19" s="78"/>
      <c r="R19" s="67" t="str">
        <f>M6</f>
        <v>藤崎－Ｂ</v>
      </c>
      <c r="S19" s="67"/>
      <c r="T19" s="67"/>
      <c r="Z19" s="5"/>
      <c r="AA19" s="5"/>
      <c r="AB19" s="5"/>
      <c r="AC19" s="5"/>
      <c r="AD19" s="5"/>
      <c r="AE19" s="5"/>
    </row>
    <row r="20" spans="6:31" s="7" customFormat="1" ht="15" customHeight="1">
      <c r="F20" s="68" t="s">
        <v>103</v>
      </c>
      <c r="G20" s="68"/>
      <c r="H20" s="68"/>
      <c r="I20" s="68"/>
      <c r="J20" s="68"/>
      <c r="K20" s="68"/>
      <c r="L20" s="68"/>
      <c r="M20" s="67" t="str">
        <f>J6</f>
        <v>東習－Ａ</v>
      </c>
      <c r="N20" s="67"/>
      <c r="O20" s="67"/>
      <c r="P20" s="78" t="s">
        <v>24</v>
      </c>
      <c r="Q20" s="78"/>
      <c r="R20" s="67" t="str">
        <f>P6</f>
        <v>向山－Ａ</v>
      </c>
      <c r="S20" s="67"/>
      <c r="T20" s="67"/>
      <c r="Z20" s="5"/>
      <c r="AA20" s="5"/>
      <c r="AB20" s="5"/>
      <c r="AC20" s="5"/>
      <c r="AD20" s="5"/>
      <c r="AE20" s="5"/>
    </row>
    <row r="21" spans="6:31" s="7" customFormat="1" ht="15" customHeight="1">
      <c r="F21" s="67" t="s">
        <v>97</v>
      </c>
      <c r="G21" s="67"/>
      <c r="H21" s="67"/>
      <c r="I21" s="67"/>
      <c r="J21" s="67"/>
      <c r="K21" s="67"/>
      <c r="L21" s="67"/>
      <c r="M21" s="67" t="str">
        <f>G6</f>
        <v>谷津－Ｃ</v>
      </c>
      <c r="N21" s="67"/>
      <c r="O21" s="67"/>
      <c r="P21" s="69" t="s">
        <v>24</v>
      </c>
      <c r="Q21" s="69"/>
      <c r="R21" s="67" t="str">
        <f>P6</f>
        <v>向山－Ａ</v>
      </c>
      <c r="S21" s="67"/>
      <c r="T21" s="67"/>
      <c r="Z21" s="5"/>
      <c r="AA21" s="5"/>
      <c r="AB21" s="5"/>
      <c r="AC21" s="5"/>
      <c r="AD21" s="5"/>
      <c r="AE21" s="5"/>
    </row>
    <row r="22" spans="6:31" s="7" customFormat="1" ht="15" customHeight="1">
      <c r="F22" s="67" t="s">
        <v>104</v>
      </c>
      <c r="G22" s="67"/>
      <c r="H22" s="67"/>
      <c r="I22" s="67"/>
      <c r="J22" s="67"/>
      <c r="K22" s="67"/>
      <c r="L22" s="67"/>
      <c r="M22" s="67" t="str">
        <f>J6</f>
        <v>東習－Ａ</v>
      </c>
      <c r="N22" s="67"/>
      <c r="O22" s="67"/>
      <c r="P22" s="69" t="s">
        <v>24</v>
      </c>
      <c r="Q22" s="69"/>
      <c r="R22" s="67" t="str">
        <f>M6</f>
        <v>藤崎－Ｂ</v>
      </c>
      <c r="S22" s="67"/>
      <c r="T22" s="67"/>
      <c r="Z22" s="5"/>
      <c r="AA22" s="5"/>
      <c r="AB22" s="5"/>
      <c r="AC22" s="5"/>
      <c r="AD22" s="5"/>
      <c r="AE22" s="5"/>
    </row>
    <row r="23" spans="6:31" s="7" customFormat="1" ht="15" customHeight="1"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41"/>
      <c r="Q23" s="41"/>
      <c r="R23" s="10"/>
      <c r="S23" s="10"/>
      <c r="T23" s="10"/>
      <c r="Z23" s="5"/>
      <c r="AA23" s="5"/>
      <c r="AB23" s="5"/>
      <c r="AC23" s="5"/>
      <c r="AD23" s="5"/>
      <c r="AE23" s="5"/>
    </row>
    <row r="24" spans="6:31" s="7" customFormat="1" ht="15" customHeight="1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41"/>
      <c r="Q24" s="41"/>
      <c r="R24" s="10"/>
      <c r="S24" s="10"/>
      <c r="T24" s="10"/>
      <c r="Z24" s="5"/>
      <c r="AA24" s="5"/>
      <c r="AB24" s="5"/>
      <c r="AC24" s="5"/>
      <c r="AD24" s="5"/>
      <c r="AE24" s="5"/>
    </row>
    <row r="25" spans="1:31" ht="15" customHeight="1" thickBot="1">
      <c r="A25" s="73" t="s">
        <v>53</v>
      </c>
      <c r="B25" s="73"/>
      <c r="C25" s="73"/>
      <c r="D25" s="73"/>
      <c r="E25" s="73"/>
      <c r="J25" s="72">
        <v>41665</v>
      </c>
      <c r="K25" s="72"/>
      <c r="L25" s="72"/>
      <c r="Q25" s="8"/>
      <c r="R25" s="8"/>
      <c r="S25" s="71" t="s">
        <v>89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spans="6:31" ht="12" customHeight="1" thickBot="1" thickTop="1">
      <c r="F26" s="30"/>
      <c r="G26" s="30"/>
      <c r="H26" s="30"/>
      <c r="I26" s="30"/>
      <c r="J26" s="30"/>
      <c r="K26" s="30"/>
      <c r="L26" s="30"/>
      <c r="M26" s="31"/>
      <c r="N26" s="31"/>
      <c r="O26" s="31"/>
      <c r="P26" s="32"/>
      <c r="Q26" s="32"/>
      <c r="R26" s="31"/>
      <c r="S26" s="31"/>
      <c r="T26" s="31"/>
      <c r="U26" s="29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3.5" customHeight="1">
      <c r="A27" s="134" t="s">
        <v>59</v>
      </c>
      <c r="B27" s="135"/>
      <c r="C27" s="140"/>
      <c r="D27" s="140"/>
      <c r="E27" s="140"/>
      <c r="F27" s="135"/>
      <c r="G27" s="144" t="s">
        <v>62</v>
      </c>
      <c r="H27" s="145"/>
      <c r="I27" s="145"/>
      <c r="J27" s="145" t="s">
        <v>61</v>
      </c>
      <c r="K27" s="145"/>
      <c r="L27" s="145"/>
      <c r="M27" s="145" t="s">
        <v>63</v>
      </c>
      <c r="N27" s="145"/>
      <c r="O27" s="145"/>
      <c r="P27" s="145" t="s">
        <v>60</v>
      </c>
      <c r="Q27" s="145"/>
      <c r="R27" s="145"/>
      <c r="S27" s="199"/>
      <c r="T27" s="199"/>
      <c r="U27" s="200"/>
      <c r="V27" s="112" t="s">
        <v>0</v>
      </c>
      <c r="W27" s="120"/>
      <c r="X27" s="120" t="s">
        <v>1</v>
      </c>
      <c r="Y27" s="120"/>
      <c r="Z27" s="120" t="s">
        <v>2</v>
      </c>
      <c r="AA27" s="120"/>
      <c r="AB27" s="120" t="s">
        <v>3</v>
      </c>
      <c r="AC27" s="122"/>
      <c r="AD27" s="112" t="s">
        <v>4</v>
      </c>
      <c r="AE27" s="113"/>
    </row>
    <row r="28" spans="1:31" s="34" customFormat="1" ht="13.5" customHeight="1" thickBot="1">
      <c r="A28" s="136"/>
      <c r="B28" s="137"/>
      <c r="C28" s="141"/>
      <c r="D28" s="141"/>
      <c r="E28" s="141"/>
      <c r="F28" s="139"/>
      <c r="G28" s="146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201"/>
      <c r="T28" s="201"/>
      <c r="U28" s="202"/>
      <c r="V28" s="114"/>
      <c r="W28" s="121"/>
      <c r="X28" s="121"/>
      <c r="Y28" s="121"/>
      <c r="Z28" s="121"/>
      <c r="AA28" s="121"/>
      <c r="AB28" s="121"/>
      <c r="AC28" s="123"/>
      <c r="AD28" s="114"/>
      <c r="AE28" s="115"/>
    </row>
    <row r="29" spans="1:31" ht="13.5" customHeight="1">
      <c r="A29" s="136"/>
      <c r="B29" s="137"/>
      <c r="C29" s="213" t="str">
        <f>G27</f>
        <v>大久保－Ｂ</v>
      </c>
      <c r="D29" s="213"/>
      <c r="E29" s="213"/>
      <c r="F29" s="214"/>
      <c r="G29" s="150"/>
      <c r="H29" s="151"/>
      <c r="I29" s="152"/>
      <c r="J29" s="13" t="s">
        <v>19</v>
      </c>
      <c r="K29" s="10" t="s">
        <v>122</v>
      </c>
      <c r="L29" s="14"/>
      <c r="M29" s="15" t="s">
        <v>20</v>
      </c>
      <c r="N29" s="16" t="s">
        <v>120</v>
      </c>
      <c r="O29" s="17"/>
      <c r="P29" s="15" t="s">
        <v>21</v>
      </c>
      <c r="Q29" s="16" t="s">
        <v>121</v>
      </c>
      <c r="R29" s="17"/>
      <c r="S29" s="59"/>
      <c r="T29" s="59"/>
      <c r="U29" s="60"/>
      <c r="V29" s="85">
        <f>3*COUNTIF(G29:U29,"○")+COUNTIF(G29:U29,"△")</f>
        <v>4</v>
      </c>
      <c r="W29" s="86"/>
      <c r="X29" s="86">
        <f>G30+J30+M30+P30+S30</f>
        <v>1</v>
      </c>
      <c r="Y29" s="86"/>
      <c r="Z29" s="86">
        <f>I30+L30+O30+R30+U30</f>
        <v>6</v>
      </c>
      <c r="AA29" s="86"/>
      <c r="AB29" s="116">
        <f>X29-Z29</f>
        <v>-5</v>
      </c>
      <c r="AC29" s="117"/>
      <c r="AD29" s="203">
        <v>3</v>
      </c>
      <c r="AE29" s="204"/>
    </row>
    <row r="30" spans="1:31" ht="13.5" customHeight="1">
      <c r="A30" s="136"/>
      <c r="B30" s="137"/>
      <c r="C30" s="211"/>
      <c r="D30" s="211"/>
      <c r="E30" s="211"/>
      <c r="F30" s="212"/>
      <c r="G30" s="153"/>
      <c r="H30" s="103"/>
      <c r="I30" s="104"/>
      <c r="J30" s="13">
        <v>0</v>
      </c>
      <c r="K30" s="10" t="s">
        <v>17</v>
      </c>
      <c r="L30" s="14">
        <v>0</v>
      </c>
      <c r="M30" s="18">
        <v>0</v>
      </c>
      <c r="N30" s="19" t="s">
        <v>17</v>
      </c>
      <c r="O30" s="20">
        <v>6</v>
      </c>
      <c r="P30" s="18">
        <v>1</v>
      </c>
      <c r="Q30" s="19" t="s">
        <v>17</v>
      </c>
      <c r="R30" s="20">
        <v>0</v>
      </c>
      <c r="S30" s="61"/>
      <c r="T30" s="61"/>
      <c r="U30" s="62"/>
      <c r="V30" s="105"/>
      <c r="W30" s="91"/>
      <c r="X30" s="91"/>
      <c r="Y30" s="91"/>
      <c r="Z30" s="91"/>
      <c r="AA30" s="91"/>
      <c r="AB30" s="91"/>
      <c r="AC30" s="92"/>
      <c r="AD30" s="205"/>
      <c r="AE30" s="206"/>
    </row>
    <row r="31" spans="1:31" ht="13.5" customHeight="1">
      <c r="A31" s="136"/>
      <c r="B31" s="137"/>
      <c r="C31" s="211" t="str">
        <f>J27</f>
        <v>藤崎－Ａ</v>
      </c>
      <c r="D31" s="211"/>
      <c r="E31" s="211"/>
      <c r="F31" s="212"/>
      <c r="G31" s="21" t="str">
        <f>J29</f>
        <v>①</v>
      </c>
      <c r="H31" s="21" t="s">
        <v>118</v>
      </c>
      <c r="I31" s="21"/>
      <c r="J31" s="82"/>
      <c r="K31" s="55"/>
      <c r="L31" s="101"/>
      <c r="M31" s="22" t="s">
        <v>22</v>
      </c>
      <c r="N31" s="21" t="s">
        <v>121</v>
      </c>
      <c r="O31" s="23"/>
      <c r="P31" s="21" t="s">
        <v>23</v>
      </c>
      <c r="Q31" s="21" t="s">
        <v>121</v>
      </c>
      <c r="R31" s="23"/>
      <c r="S31" s="193"/>
      <c r="T31" s="194"/>
      <c r="U31" s="195"/>
      <c r="V31" s="85">
        <f>3*COUNTIF(G31:U31,"○")+COUNTIF(G31:U31,"△")</f>
        <v>7</v>
      </c>
      <c r="W31" s="86"/>
      <c r="X31" s="86">
        <f>G32+J32+M32+P32+S32</f>
        <v>6</v>
      </c>
      <c r="Y31" s="86"/>
      <c r="Z31" s="86">
        <f>I32+L32+O32+R32+U32</f>
        <v>2</v>
      </c>
      <c r="AA31" s="86"/>
      <c r="AB31" s="91">
        <f>X31-Z31</f>
        <v>4</v>
      </c>
      <c r="AC31" s="92"/>
      <c r="AD31" s="205">
        <v>1</v>
      </c>
      <c r="AE31" s="206"/>
    </row>
    <row r="32" spans="1:31" ht="13.5" customHeight="1">
      <c r="A32" s="136"/>
      <c r="B32" s="137"/>
      <c r="C32" s="211"/>
      <c r="D32" s="211"/>
      <c r="E32" s="211"/>
      <c r="F32" s="212"/>
      <c r="G32" s="19">
        <f>L30</f>
        <v>0</v>
      </c>
      <c r="H32" s="19" t="s">
        <v>17</v>
      </c>
      <c r="I32" s="19">
        <f>J30</f>
        <v>0</v>
      </c>
      <c r="J32" s="102"/>
      <c r="K32" s="103"/>
      <c r="L32" s="104"/>
      <c r="M32" s="18">
        <v>4</v>
      </c>
      <c r="N32" s="19" t="s">
        <v>17</v>
      </c>
      <c r="O32" s="20">
        <v>1</v>
      </c>
      <c r="P32" s="19">
        <v>2</v>
      </c>
      <c r="Q32" s="19" t="s">
        <v>17</v>
      </c>
      <c r="R32" s="20">
        <v>1</v>
      </c>
      <c r="S32" s="196"/>
      <c r="T32" s="197"/>
      <c r="U32" s="198"/>
      <c r="V32" s="105"/>
      <c r="W32" s="91"/>
      <c r="X32" s="91"/>
      <c r="Y32" s="91"/>
      <c r="Z32" s="91"/>
      <c r="AA32" s="91"/>
      <c r="AB32" s="91"/>
      <c r="AC32" s="92"/>
      <c r="AD32" s="205"/>
      <c r="AE32" s="206"/>
    </row>
    <row r="33" spans="1:31" ht="13.5" customHeight="1">
      <c r="A33" s="136"/>
      <c r="B33" s="137"/>
      <c r="C33" s="211" t="str">
        <f>M27</f>
        <v>鷺沼－Ｂ</v>
      </c>
      <c r="D33" s="211"/>
      <c r="E33" s="211"/>
      <c r="F33" s="212"/>
      <c r="G33" s="21" t="str">
        <f>M29</f>
        <v>③</v>
      </c>
      <c r="H33" s="21" t="s">
        <v>121</v>
      </c>
      <c r="I33" s="21"/>
      <c r="J33" s="13" t="str">
        <f>M31</f>
        <v>⑥</v>
      </c>
      <c r="K33" s="10" t="s">
        <v>120</v>
      </c>
      <c r="L33" s="14"/>
      <c r="M33" s="82"/>
      <c r="N33" s="55"/>
      <c r="O33" s="101"/>
      <c r="P33" s="10" t="s">
        <v>18</v>
      </c>
      <c r="Q33" s="10" t="s">
        <v>121</v>
      </c>
      <c r="R33" s="14"/>
      <c r="S33" s="193"/>
      <c r="T33" s="194"/>
      <c r="U33" s="195"/>
      <c r="V33" s="85">
        <f>3*COUNTIF(G33:U33,"○")+COUNTIF(G33:U33,"△")</f>
        <v>6</v>
      </c>
      <c r="W33" s="86"/>
      <c r="X33" s="86">
        <f>G34+J34+M34+P34+S34</f>
        <v>10</v>
      </c>
      <c r="Y33" s="86"/>
      <c r="Z33" s="86">
        <f>I34+L34+O34+R34+U34</f>
        <v>5</v>
      </c>
      <c r="AA33" s="86"/>
      <c r="AB33" s="91">
        <f>X33-Z33</f>
        <v>5</v>
      </c>
      <c r="AC33" s="92"/>
      <c r="AD33" s="205">
        <v>2</v>
      </c>
      <c r="AE33" s="206"/>
    </row>
    <row r="34" spans="1:31" ht="13.5" customHeight="1">
      <c r="A34" s="136"/>
      <c r="B34" s="137"/>
      <c r="C34" s="211"/>
      <c r="D34" s="211"/>
      <c r="E34" s="211"/>
      <c r="F34" s="212"/>
      <c r="G34" s="19">
        <f>O30</f>
        <v>6</v>
      </c>
      <c r="H34" s="19" t="s">
        <v>17</v>
      </c>
      <c r="I34" s="19">
        <f>M30</f>
        <v>0</v>
      </c>
      <c r="J34" s="18">
        <f>O32</f>
        <v>1</v>
      </c>
      <c r="K34" s="19" t="s">
        <v>17</v>
      </c>
      <c r="L34" s="20">
        <f>M32</f>
        <v>4</v>
      </c>
      <c r="M34" s="102"/>
      <c r="N34" s="103"/>
      <c r="O34" s="104"/>
      <c r="P34" s="19">
        <v>3</v>
      </c>
      <c r="Q34" s="19" t="s">
        <v>17</v>
      </c>
      <c r="R34" s="20">
        <v>1</v>
      </c>
      <c r="S34" s="196"/>
      <c r="T34" s="197"/>
      <c r="U34" s="198"/>
      <c r="V34" s="105"/>
      <c r="W34" s="91"/>
      <c r="X34" s="91"/>
      <c r="Y34" s="91"/>
      <c r="Z34" s="91"/>
      <c r="AA34" s="91"/>
      <c r="AB34" s="91"/>
      <c r="AC34" s="92"/>
      <c r="AD34" s="205"/>
      <c r="AE34" s="206"/>
    </row>
    <row r="35" spans="1:31" ht="13.5" customHeight="1">
      <c r="A35" s="136"/>
      <c r="B35" s="137"/>
      <c r="C35" s="68" t="str">
        <f>P27</f>
        <v>MSS香澄Ａ</v>
      </c>
      <c r="D35" s="68"/>
      <c r="E35" s="68"/>
      <c r="F35" s="79"/>
      <c r="G35" s="10" t="str">
        <f>P29</f>
        <v>⑤</v>
      </c>
      <c r="H35" s="10" t="s">
        <v>120</v>
      </c>
      <c r="I35" s="23"/>
      <c r="J35" s="13" t="str">
        <f>P31</f>
        <v>④</v>
      </c>
      <c r="K35" s="10" t="s">
        <v>120</v>
      </c>
      <c r="L35" s="14"/>
      <c r="M35" s="13" t="str">
        <f>P33</f>
        <v>②</v>
      </c>
      <c r="N35" s="10" t="s">
        <v>120</v>
      </c>
      <c r="O35" s="23"/>
      <c r="P35" s="55"/>
      <c r="Q35" s="55"/>
      <c r="R35" s="101"/>
      <c r="S35" s="63"/>
      <c r="T35" s="63"/>
      <c r="U35" s="64"/>
      <c r="V35" s="85">
        <f>3*COUNTIF(G35:U35,"○")+COUNTIF(G35:U35,"△")</f>
        <v>0</v>
      </c>
      <c r="W35" s="86"/>
      <c r="X35" s="86">
        <f>G36+J36+M36+P36+S36</f>
        <v>2</v>
      </c>
      <c r="Y35" s="86"/>
      <c r="Z35" s="86">
        <f>I36+L36+O36+R36+U36</f>
        <v>6</v>
      </c>
      <c r="AA35" s="86"/>
      <c r="AB35" s="86">
        <f>X35-Z35</f>
        <v>-4</v>
      </c>
      <c r="AC35" s="89"/>
      <c r="AD35" s="207">
        <v>4</v>
      </c>
      <c r="AE35" s="208"/>
    </row>
    <row r="36" spans="1:31" ht="13.5" customHeight="1" thickBot="1">
      <c r="A36" s="138"/>
      <c r="B36" s="139"/>
      <c r="C36" s="80"/>
      <c r="D36" s="80"/>
      <c r="E36" s="80"/>
      <c r="F36" s="81"/>
      <c r="G36" s="24">
        <f>R30</f>
        <v>0</v>
      </c>
      <c r="H36" s="24" t="s">
        <v>17</v>
      </c>
      <c r="I36" s="44">
        <f>P30</f>
        <v>1</v>
      </c>
      <c r="J36" s="57">
        <f>R32</f>
        <v>1</v>
      </c>
      <c r="K36" s="24" t="s">
        <v>17</v>
      </c>
      <c r="L36" s="44">
        <f>P32</f>
        <v>2</v>
      </c>
      <c r="M36" s="57">
        <f>R34</f>
        <v>1</v>
      </c>
      <c r="N36" s="24" t="s">
        <v>17</v>
      </c>
      <c r="O36" s="44">
        <f>P34</f>
        <v>3</v>
      </c>
      <c r="P36" s="83"/>
      <c r="Q36" s="83"/>
      <c r="R36" s="192"/>
      <c r="S36" s="65"/>
      <c r="T36" s="65"/>
      <c r="U36" s="66"/>
      <c r="V36" s="87"/>
      <c r="W36" s="88"/>
      <c r="X36" s="88"/>
      <c r="Y36" s="88"/>
      <c r="Z36" s="88"/>
      <c r="AA36" s="88"/>
      <c r="AB36" s="88"/>
      <c r="AC36" s="90"/>
      <c r="AD36" s="209"/>
      <c r="AE36" s="210"/>
    </row>
    <row r="37" spans="2:31" ht="13.5" customHeight="1">
      <c r="B37" s="4"/>
      <c r="C37" s="4"/>
      <c r="D37" s="4"/>
      <c r="E37" s="4"/>
      <c r="F37" s="5"/>
      <c r="G37" s="5"/>
      <c r="H37" s="5"/>
      <c r="I37" s="5"/>
      <c r="J37" s="3"/>
      <c r="K37" s="3"/>
      <c r="L37" s="3"/>
      <c r="M37" s="3"/>
      <c r="N37" s="3"/>
      <c r="O37" s="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 customHeight="1">
      <c r="A38" s="7"/>
      <c r="B38" s="7"/>
      <c r="C38" s="7"/>
      <c r="D38" s="7"/>
      <c r="E38" s="7"/>
      <c r="F38" s="68" t="s">
        <v>68</v>
      </c>
      <c r="G38" s="68"/>
      <c r="H38" s="68"/>
      <c r="I38" s="68"/>
      <c r="J38" s="68"/>
      <c r="K38" s="68"/>
      <c r="L38" s="68"/>
      <c r="M38" s="67" t="str">
        <f>G27</f>
        <v>大久保－Ｂ</v>
      </c>
      <c r="N38" s="67"/>
      <c r="O38" s="67"/>
      <c r="P38" s="78" t="s">
        <v>24</v>
      </c>
      <c r="Q38" s="78"/>
      <c r="R38" s="67" t="str">
        <f>J27</f>
        <v>藤崎－Ａ</v>
      </c>
      <c r="S38" s="67"/>
      <c r="T38" s="6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5" customHeight="1">
      <c r="A39" s="7"/>
      <c r="B39" s="7"/>
      <c r="C39" s="7"/>
      <c r="D39" s="7"/>
      <c r="E39" s="7"/>
      <c r="F39" s="78" t="s">
        <v>102</v>
      </c>
      <c r="G39" s="78"/>
      <c r="H39" s="78"/>
      <c r="I39" s="78"/>
      <c r="J39" s="78"/>
      <c r="K39" s="78"/>
      <c r="L39" s="78"/>
      <c r="M39" s="67" t="str">
        <f>M27</f>
        <v>鷺沼－Ｂ</v>
      </c>
      <c r="N39" s="67"/>
      <c r="O39" s="67"/>
      <c r="P39" s="78" t="s">
        <v>24</v>
      </c>
      <c r="Q39" s="78"/>
      <c r="R39" s="67" t="str">
        <f>P27</f>
        <v>MSS香澄Ａ</v>
      </c>
      <c r="S39" s="67"/>
      <c r="T39" s="67"/>
      <c r="U39" s="7"/>
      <c r="V39" s="7"/>
      <c r="W39" s="7"/>
      <c r="X39" s="7"/>
      <c r="Y39" s="7"/>
      <c r="Z39" s="5"/>
      <c r="AA39" s="5"/>
      <c r="AB39" s="5"/>
      <c r="AC39" s="5"/>
      <c r="AD39" s="5"/>
      <c r="AE39" s="5"/>
    </row>
    <row r="40" spans="1:31" ht="15" customHeight="1">
      <c r="A40" s="7"/>
      <c r="B40" s="7"/>
      <c r="C40" s="7"/>
      <c r="D40" s="7"/>
      <c r="E40" s="7"/>
      <c r="F40" s="78" t="s">
        <v>96</v>
      </c>
      <c r="G40" s="78"/>
      <c r="H40" s="78"/>
      <c r="I40" s="78"/>
      <c r="J40" s="78"/>
      <c r="K40" s="78"/>
      <c r="L40" s="78"/>
      <c r="M40" s="67" t="str">
        <f>G27</f>
        <v>大久保－Ｂ</v>
      </c>
      <c r="N40" s="67"/>
      <c r="O40" s="67"/>
      <c r="P40" s="78" t="s">
        <v>24</v>
      </c>
      <c r="Q40" s="78"/>
      <c r="R40" s="67" t="str">
        <f>M27</f>
        <v>鷺沼－Ｂ</v>
      </c>
      <c r="S40" s="67"/>
      <c r="T40" s="67"/>
      <c r="U40" s="7"/>
      <c r="V40" s="7"/>
      <c r="W40" s="7"/>
      <c r="X40" s="7"/>
      <c r="Y40" s="7"/>
      <c r="Z40" s="5"/>
      <c r="AA40" s="5"/>
      <c r="AB40" s="5"/>
      <c r="AC40" s="5"/>
      <c r="AD40" s="5"/>
      <c r="AE40" s="5"/>
    </row>
    <row r="41" spans="1:31" ht="15" customHeight="1">
      <c r="A41" s="7"/>
      <c r="B41" s="7"/>
      <c r="C41" s="7"/>
      <c r="D41" s="7"/>
      <c r="E41" s="7"/>
      <c r="F41" s="68" t="s">
        <v>103</v>
      </c>
      <c r="G41" s="68"/>
      <c r="H41" s="68"/>
      <c r="I41" s="68"/>
      <c r="J41" s="68"/>
      <c r="K41" s="68"/>
      <c r="L41" s="68"/>
      <c r="M41" s="67" t="str">
        <f>P27</f>
        <v>MSS香澄Ａ</v>
      </c>
      <c r="N41" s="67"/>
      <c r="O41" s="67"/>
      <c r="P41" s="78" t="s">
        <v>24</v>
      </c>
      <c r="Q41" s="78"/>
      <c r="R41" s="67" t="str">
        <f>J27</f>
        <v>藤崎－Ａ</v>
      </c>
      <c r="S41" s="67"/>
      <c r="T41" s="67"/>
      <c r="U41" s="7"/>
      <c r="V41" s="7"/>
      <c r="W41" s="7"/>
      <c r="X41" s="7"/>
      <c r="Y41" s="7"/>
      <c r="Z41" s="5"/>
      <c r="AA41" s="5"/>
      <c r="AB41" s="5"/>
      <c r="AC41" s="5"/>
      <c r="AD41" s="5"/>
      <c r="AE41" s="5"/>
    </row>
    <row r="42" spans="1:31" ht="15" customHeight="1">
      <c r="A42" s="7"/>
      <c r="B42" s="7"/>
      <c r="C42" s="7"/>
      <c r="D42" s="7"/>
      <c r="E42" s="7"/>
      <c r="F42" s="67" t="s">
        <v>97</v>
      </c>
      <c r="G42" s="67"/>
      <c r="H42" s="67"/>
      <c r="I42" s="67"/>
      <c r="J42" s="67"/>
      <c r="K42" s="67"/>
      <c r="L42" s="67"/>
      <c r="M42" s="67" t="str">
        <f>G27</f>
        <v>大久保－Ｂ</v>
      </c>
      <c r="N42" s="67"/>
      <c r="O42" s="67"/>
      <c r="P42" s="69" t="s">
        <v>24</v>
      </c>
      <c r="Q42" s="69"/>
      <c r="R42" s="67" t="str">
        <f>P27</f>
        <v>MSS香澄Ａ</v>
      </c>
      <c r="S42" s="67"/>
      <c r="T42" s="67"/>
      <c r="U42" s="7"/>
      <c r="V42" s="7"/>
      <c r="W42" s="7"/>
      <c r="X42" s="7"/>
      <c r="Y42" s="7"/>
      <c r="Z42" s="5"/>
      <c r="AA42" s="5"/>
      <c r="AB42" s="5"/>
      <c r="AC42" s="5"/>
      <c r="AD42" s="5"/>
      <c r="AE42" s="5"/>
    </row>
    <row r="43" spans="1:31" ht="15" customHeight="1">
      <c r="A43" s="7"/>
      <c r="B43" s="7"/>
      <c r="C43" s="7"/>
      <c r="D43" s="7"/>
      <c r="E43" s="7"/>
      <c r="F43" s="67" t="s">
        <v>104</v>
      </c>
      <c r="G43" s="67"/>
      <c r="H43" s="67"/>
      <c r="I43" s="67"/>
      <c r="J43" s="67"/>
      <c r="K43" s="67"/>
      <c r="L43" s="67"/>
      <c r="M43" s="67" t="str">
        <f>J27</f>
        <v>藤崎－Ａ</v>
      </c>
      <c r="N43" s="67"/>
      <c r="O43" s="67"/>
      <c r="P43" s="69" t="s">
        <v>24</v>
      </c>
      <c r="Q43" s="69"/>
      <c r="R43" s="67" t="str">
        <f>M27</f>
        <v>鷺沼－Ｂ</v>
      </c>
      <c r="S43" s="67"/>
      <c r="T43" s="67"/>
      <c r="U43" s="7"/>
      <c r="V43" s="7"/>
      <c r="W43" s="7"/>
      <c r="X43" s="7"/>
      <c r="Y43" s="7"/>
      <c r="Z43" s="5"/>
      <c r="AA43" s="5"/>
      <c r="AB43" s="5"/>
      <c r="AC43" s="5"/>
      <c r="AD43" s="5"/>
      <c r="AE43" s="5"/>
    </row>
    <row r="44" spans="6:31" ht="12.75" customHeight="1">
      <c r="F44" s="40"/>
      <c r="G44" s="40"/>
      <c r="H44" s="40"/>
      <c r="I44" s="40"/>
      <c r="J44" s="40"/>
      <c r="K44" s="40"/>
      <c r="L44" s="40"/>
      <c r="M44" s="38"/>
      <c r="N44" s="38"/>
      <c r="O44" s="38"/>
      <c r="P44" s="39"/>
      <c r="Q44" s="39"/>
      <c r="R44" s="37"/>
      <c r="S44" s="37"/>
      <c r="T44" s="37"/>
      <c r="U44" s="36"/>
      <c r="W44" s="8"/>
      <c r="X44" s="8"/>
      <c r="Y44" s="8"/>
      <c r="Z44" s="8"/>
      <c r="AA44" s="8"/>
      <c r="AB44" s="8"/>
      <c r="AC44" s="8"/>
      <c r="AD44" s="8"/>
      <c r="AE44" s="8"/>
    </row>
    <row r="45" spans="6:31" ht="12.75" customHeight="1">
      <c r="F45" s="40"/>
      <c r="G45" s="40"/>
      <c r="H45" s="40"/>
      <c r="I45" s="40"/>
      <c r="J45" s="40"/>
      <c r="K45" s="40"/>
      <c r="L45" s="40"/>
      <c r="M45" s="38"/>
      <c r="N45" s="38"/>
      <c r="O45" s="38"/>
      <c r="P45" s="39"/>
      <c r="Q45" s="39"/>
      <c r="R45" s="37"/>
      <c r="S45" s="37"/>
      <c r="T45" s="37"/>
      <c r="U45" s="36"/>
      <c r="W45" s="8"/>
      <c r="X45" s="8"/>
      <c r="Y45" s="8"/>
      <c r="Z45" s="8"/>
      <c r="AA45" s="8"/>
      <c r="AB45" s="8"/>
      <c r="AC45" s="8"/>
      <c r="AD45" s="8"/>
      <c r="AE45" s="8"/>
    </row>
    <row r="46" spans="1:31" ht="15" customHeight="1">
      <c r="A46" s="34"/>
      <c r="B46" s="70" t="s">
        <v>33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34"/>
      <c r="Q46" s="70" t="s">
        <v>34</v>
      </c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34"/>
    </row>
    <row r="47" spans="2:30" ht="15" customHeight="1" thickBot="1">
      <c r="B47" s="12" t="s">
        <v>93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Q47" s="12" t="s">
        <v>93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2:31" ht="15" customHeight="1" thickBot="1">
      <c r="B48" s="154" t="s">
        <v>11</v>
      </c>
      <c r="C48" s="155"/>
      <c r="D48" s="155"/>
      <c r="E48" s="155"/>
      <c r="F48" s="156"/>
      <c r="G48" s="157" t="s">
        <v>99</v>
      </c>
      <c r="H48" s="158"/>
      <c r="I48" s="158"/>
      <c r="J48" s="159"/>
      <c r="K48" s="160" t="s">
        <v>12</v>
      </c>
      <c r="L48" s="155"/>
      <c r="M48" s="155"/>
      <c r="N48" s="155"/>
      <c r="O48" s="161"/>
      <c r="Q48" s="154" t="s">
        <v>14</v>
      </c>
      <c r="R48" s="155"/>
      <c r="S48" s="155"/>
      <c r="T48" s="155"/>
      <c r="U48" s="156"/>
      <c r="V48" s="157" t="s">
        <v>99</v>
      </c>
      <c r="W48" s="158"/>
      <c r="X48" s="158"/>
      <c r="Y48" s="159"/>
      <c r="Z48" s="160" t="s">
        <v>13</v>
      </c>
      <c r="AA48" s="155"/>
      <c r="AB48" s="155"/>
      <c r="AC48" s="155"/>
      <c r="AD48" s="161"/>
      <c r="AE48" s="8"/>
    </row>
    <row r="49" spans="2:31" ht="13.5" customHeight="1" thickTop="1">
      <c r="B49" s="124" t="str">
        <f>C14</f>
        <v>向山－Ａ</v>
      </c>
      <c r="C49" s="125"/>
      <c r="D49" s="125"/>
      <c r="E49" s="125"/>
      <c r="F49" s="126"/>
      <c r="G49" s="130" t="s">
        <v>129</v>
      </c>
      <c r="H49" s="125"/>
      <c r="I49" s="125"/>
      <c r="J49" s="126"/>
      <c r="K49" s="130" t="str">
        <f>C33</f>
        <v>鷺沼－Ｂ</v>
      </c>
      <c r="L49" s="125"/>
      <c r="M49" s="125"/>
      <c r="N49" s="125"/>
      <c r="O49" s="132"/>
      <c r="Q49" s="124" t="str">
        <f>C10</f>
        <v>東習－Ａ</v>
      </c>
      <c r="R49" s="125"/>
      <c r="S49" s="125"/>
      <c r="T49" s="125"/>
      <c r="U49" s="126"/>
      <c r="V49" s="130" t="s">
        <v>130</v>
      </c>
      <c r="W49" s="125"/>
      <c r="X49" s="125"/>
      <c r="Y49" s="126"/>
      <c r="Z49" s="130" t="str">
        <f>C31</f>
        <v>藤崎－Ａ</v>
      </c>
      <c r="AA49" s="125"/>
      <c r="AB49" s="125"/>
      <c r="AC49" s="125"/>
      <c r="AD49" s="132"/>
      <c r="AE49" s="8"/>
    </row>
    <row r="50" spans="2:30" ht="13.5" customHeight="1" thickBot="1">
      <c r="B50" s="127"/>
      <c r="C50" s="128"/>
      <c r="D50" s="128"/>
      <c r="E50" s="128"/>
      <c r="F50" s="129"/>
      <c r="G50" s="131"/>
      <c r="H50" s="128"/>
      <c r="I50" s="128"/>
      <c r="J50" s="129"/>
      <c r="K50" s="131"/>
      <c r="L50" s="128"/>
      <c r="M50" s="128"/>
      <c r="N50" s="128"/>
      <c r="O50" s="133"/>
      <c r="Q50" s="127"/>
      <c r="R50" s="128"/>
      <c r="S50" s="128"/>
      <c r="T50" s="128"/>
      <c r="U50" s="129"/>
      <c r="V50" s="131"/>
      <c r="W50" s="128"/>
      <c r="X50" s="128"/>
      <c r="Y50" s="129"/>
      <c r="Z50" s="131"/>
      <c r="AA50" s="128"/>
      <c r="AB50" s="128"/>
      <c r="AC50" s="128"/>
      <c r="AD50" s="133"/>
    </row>
    <row r="51" spans="6:30" ht="12" customHeight="1">
      <c r="F51" s="40"/>
      <c r="G51" s="40"/>
      <c r="H51" s="40"/>
      <c r="I51" s="40"/>
      <c r="J51" s="40"/>
      <c r="K51" s="40"/>
      <c r="L51" s="40"/>
      <c r="M51" s="38"/>
      <c r="N51" s="38"/>
      <c r="O51" s="38"/>
      <c r="P51" s="39"/>
      <c r="Q51" s="39"/>
      <c r="R51" s="37"/>
      <c r="S51" s="37"/>
      <c r="T51" s="37"/>
      <c r="U51" s="36"/>
      <c r="W51" s="8"/>
      <c r="X51" s="8"/>
      <c r="Y51" s="8"/>
      <c r="Z51" s="8"/>
      <c r="AA51" s="8"/>
      <c r="AB51" s="8"/>
      <c r="AC51" s="8"/>
      <c r="AD51" s="8"/>
    </row>
    <row r="52" spans="2:30" ht="15" customHeight="1" thickBot="1">
      <c r="B52" s="12" t="s">
        <v>25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Q52" s="12" t="s">
        <v>25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2:31" ht="15" customHeight="1" thickBot="1">
      <c r="B53" s="154" t="s">
        <v>15</v>
      </c>
      <c r="C53" s="155"/>
      <c r="D53" s="155"/>
      <c r="E53" s="155"/>
      <c r="F53" s="156"/>
      <c r="G53" s="157" t="s">
        <v>100</v>
      </c>
      <c r="H53" s="158"/>
      <c r="I53" s="158"/>
      <c r="J53" s="159"/>
      <c r="K53" s="160" t="s">
        <v>16</v>
      </c>
      <c r="L53" s="155"/>
      <c r="M53" s="155"/>
      <c r="N53" s="155"/>
      <c r="O53" s="161"/>
      <c r="Q53" s="154" t="s">
        <v>8</v>
      </c>
      <c r="R53" s="155"/>
      <c r="S53" s="155"/>
      <c r="T53" s="155"/>
      <c r="U53" s="156"/>
      <c r="V53" s="157" t="s">
        <v>100</v>
      </c>
      <c r="W53" s="158"/>
      <c r="X53" s="158"/>
      <c r="Y53" s="159"/>
      <c r="Z53" s="160" t="s">
        <v>9</v>
      </c>
      <c r="AA53" s="155"/>
      <c r="AB53" s="155"/>
      <c r="AC53" s="155"/>
      <c r="AD53" s="161"/>
      <c r="AE53" s="8"/>
    </row>
    <row r="54" spans="2:31" ht="13.5" customHeight="1" thickTop="1">
      <c r="B54" s="124" t="str">
        <f>C12</f>
        <v>藤崎－Ｂ</v>
      </c>
      <c r="C54" s="125"/>
      <c r="D54" s="125"/>
      <c r="E54" s="125"/>
      <c r="F54" s="126"/>
      <c r="G54" s="130" t="s">
        <v>133</v>
      </c>
      <c r="H54" s="125"/>
      <c r="I54" s="125"/>
      <c r="J54" s="126"/>
      <c r="K54" s="130" t="str">
        <f>C29</f>
        <v>大久保－Ｂ</v>
      </c>
      <c r="L54" s="125"/>
      <c r="M54" s="125"/>
      <c r="N54" s="125"/>
      <c r="O54" s="132"/>
      <c r="Q54" s="124" t="str">
        <f>C8</f>
        <v>谷津－Ｃ</v>
      </c>
      <c r="R54" s="125"/>
      <c r="S54" s="125"/>
      <c r="T54" s="125"/>
      <c r="U54" s="126"/>
      <c r="V54" s="130" t="s">
        <v>134</v>
      </c>
      <c r="W54" s="125"/>
      <c r="X54" s="125"/>
      <c r="Y54" s="126"/>
      <c r="Z54" s="130" t="str">
        <f>C35</f>
        <v>MSS香澄Ａ</v>
      </c>
      <c r="AA54" s="125"/>
      <c r="AB54" s="125"/>
      <c r="AC54" s="125"/>
      <c r="AD54" s="132"/>
      <c r="AE54" s="8"/>
    </row>
    <row r="55" spans="2:30" ht="13.5" customHeight="1" thickBot="1">
      <c r="B55" s="127"/>
      <c r="C55" s="128"/>
      <c r="D55" s="128"/>
      <c r="E55" s="128"/>
      <c r="F55" s="129"/>
      <c r="G55" s="131"/>
      <c r="H55" s="128"/>
      <c r="I55" s="128"/>
      <c r="J55" s="129"/>
      <c r="K55" s="131"/>
      <c r="L55" s="128"/>
      <c r="M55" s="128"/>
      <c r="N55" s="128"/>
      <c r="O55" s="133"/>
      <c r="Q55" s="127"/>
      <c r="R55" s="128"/>
      <c r="S55" s="128"/>
      <c r="T55" s="128"/>
      <c r="U55" s="129"/>
      <c r="V55" s="131"/>
      <c r="W55" s="128"/>
      <c r="X55" s="128"/>
      <c r="Y55" s="129"/>
      <c r="Z55" s="131"/>
      <c r="AA55" s="128"/>
      <c r="AB55" s="128"/>
      <c r="AC55" s="128"/>
      <c r="AD55" s="133"/>
    </row>
    <row r="56" spans="6:30" ht="12" customHeight="1">
      <c r="F56" s="40"/>
      <c r="G56" s="40"/>
      <c r="H56" s="40"/>
      <c r="I56" s="40"/>
      <c r="J56" s="40"/>
      <c r="K56" s="40"/>
      <c r="L56" s="40"/>
      <c r="M56" s="38"/>
      <c r="N56" s="38"/>
      <c r="O56" s="38"/>
      <c r="P56" s="39"/>
      <c r="Q56" s="39"/>
      <c r="R56" s="37"/>
      <c r="S56" s="37"/>
      <c r="T56" s="37"/>
      <c r="U56" s="36"/>
      <c r="W56" s="8"/>
      <c r="X56" s="8"/>
      <c r="Y56" s="8"/>
      <c r="Z56" s="8"/>
      <c r="AA56" s="8"/>
      <c r="AB56" s="8"/>
      <c r="AC56" s="8"/>
      <c r="AD56" s="8"/>
    </row>
    <row r="57" spans="2:30" ht="15" customHeight="1" thickBot="1">
      <c r="B57" s="12" t="s">
        <v>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Q57" s="50"/>
      <c r="R57" s="12"/>
      <c r="T57" s="12"/>
      <c r="U57" s="186" t="s">
        <v>105</v>
      </c>
      <c r="V57" s="186"/>
      <c r="W57" s="186"/>
      <c r="X57" s="186"/>
      <c r="Y57" s="186"/>
      <c r="AC57" s="50"/>
      <c r="AD57" s="50"/>
    </row>
    <row r="58" spans="2:30" ht="15" customHeight="1" thickBot="1">
      <c r="B58" s="154" t="s">
        <v>94</v>
      </c>
      <c r="C58" s="155"/>
      <c r="D58" s="155"/>
      <c r="E58" s="155"/>
      <c r="F58" s="156"/>
      <c r="G58" s="157" t="s">
        <v>101</v>
      </c>
      <c r="H58" s="158"/>
      <c r="I58" s="158"/>
      <c r="J58" s="159"/>
      <c r="K58" s="160" t="s">
        <v>95</v>
      </c>
      <c r="L58" s="155"/>
      <c r="M58" s="155"/>
      <c r="N58" s="155"/>
      <c r="O58" s="161"/>
      <c r="Q58" s="51"/>
      <c r="R58" s="177" t="s">
        <v>131</v>
      </c>
      <c r="S58" s="178"/>
      <c r="T58" s="178"/>
      <c r="U58" s="178"/>
      <c r="V58" s="179"/>
      <c r="X58" s="177" t="s">
        <v>132</v>
      </c>
      <c r="Y58" s="178"/>
      <c r="Z58" s="178"/>
      <c r="AA58" s="178"/>
      <c r="AB58" s="179"/>
      <c r="AC58" s="51"/>
      <c r="AD58" s="51"/>
    </row>
    <row r="59" spans="2:30" ht="19.5" customHeight="1" thickTop="1">
      <c r="B59" s="124" t="str">
        <f>B49</f>
        <v>向山－Ａ</v>
      </c>
      <c r="C59" s="125"/>
      <c r="D59" s="125"/>
      <c r="E59" s="125"/>
      <c r="F59" s="126"/>
      <c r="G59" s="130" t="s">
        <v>135</v>
      </c>
      <c r="H59" s="125"/>
      <c r="I59" s="125"/>
      <c r="J59" s="126"/>
      <c r="K59" s="130" t="str">
        <f>Z49</f>
        <v>藤崎－Ａ</v>
      </c>
      <c r="L59" s="125"/>
      <c r="M59" s="125"/>
      <c r="N59" s="125"/>
      <c r="O59" s="132"/>
      <c r="Q59" s="51"/>
      <c r="R59" s="180" t="str">
        <f>K49</f>
        <v>鷺沼－Ｂ</v>
      </c>
      <c r="S59" s="181"/>
      <c r="T59" s="181"/>
      <c r="U59" s="181"/>
      <c r="V59" s="182"/>
      <c r="X59" s="180" t="str">
        <f>Q49</f>
        <v>東習－Ａ</v>
      </c>
      <c r="Y59" s="181"/>
      <c r="Z59" s="181"/>
      <c r="AA59" s="181"/>
      <c r="AB59" s="182"/>
      <c r="AC59" s="51"/>
      <c r="AD59" s="51"/>
    </row>
    <row r="60" spans="2:30" ht="19.5" customHeight="1" thickBot="1">
      <c r="B60" s="127"/>
      <c r="C60" s="128"/>
      <c r="D60" s="128"/>
      <c r="E60" s="128"/>
      <c r="F60" s="129"/>
      <c r="G60" s="131"/>
      <c r="H60" s="128"/>
      <c r="I60" s="128"/>
      <c r="J60" s="129"/>
      <c r="K60" s="131"/>
      <c r="L60" s="128"/>
      <c r="M60" s="128"/>
      <c r="N60" s="128"/>
      <c r="O60" s="133"/>
      <c r="Q60" s="51"/>
      <c r="R60" s="183"/>
      <c r="S60" s="184"/>
      <c r="T60" s="184"/>
      <c r="U60" s="184"/>
      <c r="V60" s="185"/>
      <c r="X60" s="183"/>
      <c r="Y60" s="184"/>
      <c r="Z60" s="184"/>
      <c r="AA60" s="184"/>
      <c r="AB60" s="185"/>
      <c r="AC60" s="51"/>
      <c r="AD60" s="51"/>
    </row>
    <row r="61" spans="6:15" ht="4.5" customHeight="1">
      <c r="F61" s="40"/>
      <c r="G61" s="40"/>
      <c r="H61" s="40"/>
      <c r="I61" s="40"/>
      <c r="J61" s="40"/>
      <c r="K61" s="40"/>
      <c r="L61" s="40"/>
      <c r="M61" s="38"/>
      <c r="N61" s="38"/>
      <c r="O61" s="38"/>
    </row>
    <row r="62" spans="6:15" ht="15" customHeight="1">
      <c r="F62" s="40"/>
      <c r="G62" s="40"/>
      <c r="H62" s="40"/>
      <c r="I62" s="40"/>
      <c r="J62" s="40"/>
      <c r="K62" s="40"/>
      <c r="L62" s="40"/>
      <c r="M62" s="38"/>
      <c r="N62" s="38"/>
      <c r="O62" s="38"/>
    </row>
    <row r="63" spans="6:14" ht="15" customHeight="1">
      <c r="F63" s="8"/>
      <c r="G63" s="9"/>
      <c r="H63" s="9"/>
      <c r="I63" s="9"/>
      <c r="J63" s="9"/>
      <c r="K63" s="9"/>
      <c r="L63" s="9"/>
      <c r="M63" s="9"/>
      <c r="N63" s="9"/>
    </row>
  </sheetData>
  <sheetProtection/>
  <mergeCells count="176">
    <mergeCell ref="V54:Y55"/>
    <mergeCell ref="B48:F48"/>
    <mergeCell ref="R58:V58"/>
    <mergeCell ref="X58:AB58"/>
    <mergeCell ref="R59:V60"/>
    <mergeCell ref="X59:AB60"/>
    <mergeCell ref="U57:Y57"/>
    <mergeCell ref="B54:F55"/>
    <mergeCell ref="G54:J55"/>
    <mergeCell ref="K54:O55"/>
    <mergeCell ref="Q54:U55"/>
    <mergeCell ref="K48:O48"/>
    <mergeCell ref="Z54:AD55"/>
    <mergeCell ref="B46:O46"/>
    <mergeCell ref="Q46:AD46"/>
    <mergeCell ref="B53:F53"/>
    <mergeCell ref="G53:J53"/>
    <mergeCell ref="K53:O53"/>
    <mergeCell ref="Q53:U53"/>
    <mergeCell ref="V53:Y53"/>
    <mergeCell ref="Z53:AD53"/>
    <mergeCell ref="B59:F60"/>
    <mergeCell ref="G59:J60"/>
    <mergeCell ref="K59:O60"/>
    <mergeCell ref="B58:F58"/>
    <mergeCell ref="G58:J58"/>
    <mergeCell ref="K58:O58"/>
    <mergeCell ref="Q48:U48"/>
    <mergeCell ref="V48:Y48"/>
    <mergeCell ref="Z48:AD48"/>
    <mergeCell ref="B49:F50"/>
    <mergeCell ref="G49:J50"/>
    <mergeCell ref="K49:O50"/>
    <mergeCell ref="Q49:U50"/>
    <mergeCell ref="V49:Y50"/>
    <mergeCell ref="Z49:AD50"/>
    <mergeCell ref="G48:J48"/>
    <mergeCell ref="Z35:AA36"/>
    <mergeCell ref="AD27:AE28"/>
    <mergeCell ref="S27:U28"/>
    <mergeCell ref="Z27:AA28"/>
    <mergeCell ref="AD29:AE30"/>
    <mergeCell ref="X29:Y30"/>
    <mergeCell ref="AB29:AC30"/>
    <mergeCell ref="V31:W32"/>
    <mergeCell ref="S31:U32"/>
    <mergeCell ref="V29:W30"/>
    <mergeCell ref="P35:R36"/>
    <mergeCell ref="M38:O38"/>
    <mergeCell ref="P38:Q38"/>
    <mergeCell ref="V35:W36"/>
    <mergeCell ref="AD35:AE36"/>
    <mergeCell ref="X31:Y32"/>
    <mergeCell ref="Z31:AA32"/>
    <mergeCell ref="AB31:AC32"/>
    <mergeCell ref="AD31:AE32"/>
    <mergeCell ref="AD33:AE34"/>
    <mergeCell ref="AB35:AC36"/>
    <mergeCell ref="Z33:AA34"/>
    <mergeCell ref="X35:Y36"/>
    <mergeCell ref="X33:Y34"/>
    <mergeCell ref="AB33:AC34"/>
    <mergeCell ref="X27:Y28"/>
    <mergeCell ref="Z29:AA30"/>
    <mergeCell ref="S33:U34"/>
    <mergeCell ref="AB27:AC28"/>
    <mergeCell ref="V27:W28"/>
    <mergeCell ref="V33:W34"/>
    <mergeCell ref="R43:T43"/>
    <mergeCell ref="M41:O41"/>
    <mergeCell ref="P40:Q40"/>
    <mergeCell ref="R39:T39"/>
    <mergeCell ref="M43:O43"/>
    <mergeCell ref="P43:Q43"/>
    <mergeCell ref="M39:O39"/>
    <mergeCell ref="P42:Q42"/>
    <mergeCell ref="R42:T42"/>
    <mergeCell ref="R40:T40"/>
    <mergeCell ref="P41:Q41"/>
    <mergeCell ref="R41:T41"/>
    <mergeCell ref="C27:F28"/>
    <mergeCell ref="C29:F30"/>
    <mergeCell ref="P39:Q39"/>
    <mergeCell ref="R38:T38"/>
    <mergeCell ref="J31:L32"/>
    <mergeCell ref="P27:R28"/>
    <mergeCell ref="C33:F34"/>
    <mergeCell ref="C35:F36"/>
    <mergeCell ref="M27:O28"/>
    <mergeCell ref="G27:I28"/>
    <mergeCell ref="M42:O42"/>
    <mergeCell ref="M40:O40"/>
    <mergeCell ref="F39:L39"/>
    <mergeCell ref="F40:L40"/>
    <mergeCell ref="F41:L41"/>
    <mergeCell ref="F38:L38"/>
    <mergeCell ref="M33:O34"/>
    <mergeCell ref="A27:B36"/>
    <mergeCell ref="F43:L43"/>
    <mergeCell ref="J27:L28"/>
    <mergeCell ref="F42:L42"/>
    <mergeCell ref="G29:I30"/>
    <mergeCell ref="C31:F32"/>
    <mergeCell ref="A1:AE1"/>
    <mergeCell ref="A6:B15"/>
    <mergeCell ref="F22:L22"/>
    <mergeCell ref="F18:L18"/>
    <mergeCell ref="F19:L19"/>
    <mergeCell ref="F20:L20"/>
    <mergeCell ref="F21:L21"/>
    <mergeCell ref="C12:F13"/>
    <mergeCell ref="C14:F15"/>
    <mergeCell ref="F17:L17"/>
    <mergeCell ref="C10:F11"/>
    <mergeCell ref="C6:F7"/>
    <mergeCell ref="C8:F9"/>
    <mergeCell ref="G6:I7"/>
    <mergeCell ref="G8:I9"/>
    <mergeCell ref="J6:L7"/>
    <mergeCell ref="P22:Q22"/>
    <mergeCell ref="M18:O18"/>
    <mergeCell ref="P18:Q18"/>
    <mergeCell ref="M21:O21"/>
    <mergeCell ref="P21:Q21"/>
    <mergeCell ref="M22:O22"/>
    <mergeCell ref="M12:O13"/>
    <mergeCell ref="P17:Q17"/>
    <mergeCell ref="AB6:AC7"/>
    <mergeCell ref="Z6:AA7"/>
    <mergeCell ref="X8:Y9"/>
    <mergeCell ref="V14:W15"/>
    <mergeCell ref="V12:W13"/>
    <mergeCell ref="M20:O20"/>
    <mergeCell ref="P19:Q19"/>
    <mergeCell ref="R18:T18"/>
    <mergeCell ref="J4:L4"/>
    <mergeCell ref="R19:T19"/>
    <mergeCell ref="M19:O19"/>
    <mergeCell ref="P20:Q20"/>
    <mergeCell ref="R20:T20"/>
    <mergeCell ref="J10:L11"/>
    <mergeCell ref="Z12:AA13"/>
    <mergeCell ref="Z14:AA15"/>
    <mergeCell ref="AD14:AE15"/>
    <mergeCell ref="R22:T22"/>
    <mergeCell ref="R21:T21"/>
    <mergeCell ref="AB10:AC11"/>
    <mergeCell ref="AD10:AE11"/>
    <mergeCell ref="AD12:AE13"/>
    <mergeCell ref="AB14:AC15"/>
    <mergeCell ref="AB12:AC13"/>
    <mergeCell ref="S4:AE4"/>
    <mergeCell ref="AD6:AE7"/>
    <mergeCell ref="S6:U7"/>
    <mergeCell ref="V10:W11"/>
    <mergeCell ref="S10:U11"/>
    <mergeCell ref="V6:W7"/>
    <mergeCell ref="V8:W9"/>
    <mergeCell ref="AD8:AE9"/>
    <mergeCell ref="X10:Y11"/>
    <mergeCell ref="Z10:AA11"/>
    <mergeCell ref="P14:R15"/>
    <mergeCell ref="R17:T17"/>
    <mergeCell ref="S12:U13"/>
    <mergeCell ref="X14:Y15"/>
    <mergeCell ref="X12:Y13"/>
    <mergeCell ref="J25:L25"/>
    <mergeCell ref="S25:AE25"/>
    <mergeCell ref="A25:E25"/>
    <mergeCell ref="A4:E4"/>
    <mergeCell ref="X6:Y7"/>
    <mergeCell ref="Z8:AA9"/>
    <mergeCell ref="AB8:AC9"/>
    <mergeCell ref="M6:O7"/>
    <mergeCell ref="M17:O17"/>
    <mergeCell ref="P6:R7"/>
  </mergeCells>
  <printOptions horizontalCentered="1"/>
  <pageMargins left="0.3937007874015748" right="0.3937007874015748" top="0.3937007874015748" bottom="0.2755905511811024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大島　幸浩</cp:lastModifiedBy>
  <cp:lastPrinted>2014-01-07T06:14:07Z</cp:lastPrinted>
  <dcterms:created xsi:type="dcterms:W3CDTF">2009-05-25T12:21:24Z</dcterms:created>
  <dcterms:modified xsi:type="dcterms:W3CDTF">2014-01-27T16:04:19Z</dcterms:modified>
  <cp:category/>
  <cp:version/>
  <cp:contentType/>
  <cp:contentStatus/>
</cp:coreProperties>
</file>